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\Documents\Empresas\Acertiweb\Clientes\2022\01 Soe\04 Abril\01 E learning\"/>
    </mc:Choice>
  </mc:AlternateContent>
  <xr:revisionPtr revIDLastSave="0" documentId="13_ncr:1_{3C891D3D-B196-4111-8E3C-2A45127348B3}" xr6:coauthVersionLast="47" xr6:coauthVersionMax="47" xr10:uidLastSave="{00000000-0000-0000-0000-000000000000}"/>
  <bookViews>
    <workbookView xWindow="-120" yWindow="-120" windowWidth="20730" windowHeight="11160" xr2:uid="{D8898EF1-ADC9-49D3-910D-C7F95D93DC26}"/>
  </bookViews>
  <sheets>
    <sheet name="Report" sheetId="4" r:id="rId1"/>
    <sheet name="Results c6" sheetId="12" state="hidden" r:id="rId2"/>
    <sheet name="Results c7" sheetId="14" state="hidden" r:id="rId3"/>
    <sheet name="Results c89" sheetId="15" state="hidden" r:id="rId4"/>
    <sheet name="Results c10" sheetId="16" state="hidden" r:id="rId5"/>
    <sheet name="Results c1" sheetId="5" state="hidden" r:id="rId6"/>
    <sheet name="chart" sheetId="10" state="hidden" r:id="rId7"/>
    <sheet name="Results c2" sheetId="6" state="hidden" r:id="rId8"/>
    <sheet name="Results c3" sheetId="7" state="hidden" r:id="rId9"/>
    <sheet name="Results c4" sheetId="8" state="hidden" r:id="rId10"/>
    <sheet name="Results c5" sheetId="11" state="hidden" r:id="rId11"/>
  </sheets>
  <definedNames>
    <definedName name="_xlnm._FilterDatabase" localSheetId="0" hidden="1">Report!$B$58:$O$83</definedName>
    <definedName name="_xlnm.Print_Area" localSheetId="0">Report!$A$1:$U$102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0" l="1"/>
  <c r="I5" i="10"/>
  <c r="H5" i="10"/>
  <c r="J4" i="10"/>
  <c r="I4" i="10"/>
  <c r="H4" i="10"/>
  <c r="J3" i="10"/>
  <c r="I3" i="10"/>
  <c r="H3" i="10"/>
  <c r="J2" i="10"/>
  <c r="I2" i="10"/>
  <c r="H2" i="10"/>
  <c r="R82" i="4"/>
  <c r="T81" i="4"/>
  <c r="T83" i="4" s="1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R60" i="4"/>
  <c r="R61" i="4"/>
  <c r="R81" i="4" s="1"/>
  <c r="R83" i="4" s="1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P62" i="4"/>
  <c r="P63" i="4"/>
  <c r="P66" i="4"/>
  <c r="P67" i="4"/>
  <c r="P70" i="4"/>
  <c r="P71" i="4"/>
  <c r="P74" i="4"/>
  <c r="P75" i="4"/>
  <c r="P78" i="4"/>
  <c r="P79" i="4"/>
  <c r="T59" i="4"/>
  <c r="T82" i="4" s="1"/>
  <c r="R59" i="4"/>
  <c r="P59" i="4"/>
  <c r="P81" i="4" s="1"/>
  <c r="P83" i="4" s="1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7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Q60" i="4"/>
  <c r="P60" i="4" s="1"/>
  <c r="Q61" i="4"/>
  <c r="P61" i="4" s="1"/>
  <c r="Q62" i="4"/>
  <c r="Q63" i="4"/>
  <c r="Q64" i="4"/>
  <c r="P64" i="4" s="1"/>
  <c r="Q65" i="4"/>
  <c r="P65" i="4" s="1"/>
  <c r="Q66" i="4"/>
  <c r="Q67" i="4"/>
  <c r="Q68" i="4"/>
  <c r="P68" i="4" s="1"/>
  <c r="Q69" i="4"/>
  <c r="P69" i="4" s="1"/>
  <c r="Q70" i="4"/>
  <c r="Q71" i="4"/>
  <c r="Q72" i="4"/>
  <c r="P72" i="4" s="1"/>
  <c r="Q73" i="4"/>
  <c r="P73" i="4" s="1"/>
  <c r="Q74" i="4"/>
  <c r="Q75" i="4"/>
  <c r="Q76" i="4"/>
  <c r="P76" i="4" s="1"/>
  <c r="Q77" i="4"/>
  <c r="P77" i="4" s="1"/>
  <c r="Q78" i="4"/>
  <c r="Q79" i="4"/>
  <c r="U59" i="4"/>
  <c r="S59" i="4"/>
  <c r="Q59" i="4"/>
  <c r="O60" i="4"/>
  <c r="O61" i="4"/>
  <c r="O62" i="4"/>
  <c r="O63" i="4"/>
  <c r="N63" i="4" s="1"/>
  <c r="O64" i="4"/>
  <c r="N64" i="4" s="1"/>
  <c r="O65" i="4"/>
  <c r="O66" i="4"/>
  <c r="O67" i="4"/>
  <c r="N67" i="4" s="1"/>
  <c r="O68" i="4"/>
  <c r="O69" i="4"/>
  <c r="O70" i="4"/>
  <c r="O71" i="4"/>
  <c r="N71" i="4" s="1"/>
  <c r="O72" i="4"/>
  <c r="N72" i="4" s="1"/>
  <c r="O73" i="4"/>
  <c r="O74" i="4"/>
  <c r="N74" i="4" s="1"/>
  <c r="O75" i="4"/>
  <c r="N75" i="4" s="1"/>
  <c r="O76" i="4"/>
  <c r="O77" i="4"/>
  <c r="O78" i="4"/>
  <c r="N78" i="4" s="1"/>
  <c r="O79" i="4"/>
  <c r="N79" i="4" s="1"/>
  <c r="O59" i="4"/>
  <c r="N59" i="4" s="1"/>
  <c r="M59" i="4"/>
  <c r="L59" i="4" s="1"/>
  <c r="M60" i="4"/>
  <c r="L60" i="4" s="1"/>
  <c r="M61" i="4"/>
  <c r="L61" i="4" s="1"/>
  <c r="M62" i="4"/>
  <c r="L62" i="4" s="1"/>
  <c r="M63" i="4"/>
  <c r="L63" i="4" s="1"/>
  <c r="M64" i="4"/>
  <c r="L64" i="4" s="1"/>
  <c r="M65" i="4"/>
  <c r="L65" i="4" s="1"/>
  <c r="M66" i="4"/>
  <c r="M67" i="4"/>
  <c r="L67" i="4" s="1"/>
  <c r="M68" i="4"/>
  <c r="L68" i="4" s="1"/>
  <c r="M69" i="4"/>
  <c r="L69" i="4" s="1"/>
  <c r="M70" i="4"/>
  <c r="L70" i="4" s="1"/>
  <c r="M71" i="4"/>
  <c r="L71" i="4" s="1"/>
  <c r="M72" i="4"/>
  <c r="L72" i="4" s="1"/>
  <c r="M73" i="4"/>
  <c r="L73" i="4" s="1"/>
  <c r="M74" i="4"/>
  <c r="L74" i="4" s="1"/>
  <c r="M75" i="4"/>
  <c r="L75" i="4" s="1"/>
  <c r="M76" i="4"/>
  <c r="L76" i="4" s="1"/>
  <c r="M77" i="4"/>
  <c r="L77" i="4" s="1"/>
  <c r="M78" i="4"/>
  <c r="L78" i="4" s="1"/>
  <c r="M79" i="4"/>
  <c r="L79" i="4" s="1"/>
  <c r="N77" i="4"/>
  <c r="N76" i="4"/>
  <c r="N73" i="4"/>
  <c r="N70" i="4"/>
  <c r="N69" i="4"/>
  <c r="N68" i="4"/>
  <c r="N66" i="4"/>
  <c r="N65" i="4"/>
  <c r="N62" i="4"/>
  <c r="N61" i="4"/>
  <c r="N60" i="4"/>
  <c r="L66" i="4"/>
  <c r="G3" i="10"/>
  <c r="F3" i="10"/>
  <c r="E3" i="10"/>
  <c r="D3" i="10"/>
  <c r="C3" i="10"/>
  <c r="B3" i="10"/>
  <c r="K60" i="4"/>
  <c r="J60" i="4" s="1"/>
  <c r="K61" i="4"/>
  <c r="J61" i="4" s="1"/>
  <c r="K62" i="4"/>
  <c r="J62" i="4" s="1"/>
  <c r="K63" i="4"/>
  <c r="J63" i="4" s="1"/>
  <c r="K64" i="4"/>
  <c r="J64" i="4" s="1"/>
  <c r="K65" i="4"/>
  <c r="J65" i="4" s="1"/>
  <c r="K66" i="4"/>
  <c r="J66" i="4" s="1"/>
  <c r="K67" i="4"/>
  <c r="J67" i="4" s="1"/>
  <c r="K68" i="4"/>
  <c r="J68" i="4" s="1"/>
  <c r="K69" i="4"/>
  <c r="J69" i="4" s="1"/>
  <c r="K70" i="4"/>
  <c r="J70" i="4" s="1"/>
  <c r="K71" i="4"/>
  <c r="J71" i="4" s="1"/>
  <c r="K72" i="4"/>
  <c r="J72" i="4" s="1"/>
  <c r="K73" i="4"/>
  <c r="J73" i="4" s="1"/>
  <c r="K74" i="4"/>
  <c r="J74" i="4" s="1"/>
  <c r="K75" i="4"/>
  <c r="J75" i="4" s="1"/>
  <c r="K76" i="4"/>
  <c r="J76" i="4" s="1"/>
  <c r="K77" i="4"/>
  <c r="J77" i="4" s="1"/>
  <c r="K78" i="4"/>
  <c r="J78" i="4" s="1"/>
  <c r="K79" i="4"/>
  <c r="J79" i="4" s="1"/>
  <c r="K59" i="4"/>
  <c r="J59" i="4" s="1"/>
  <c r="I60" i="4"/>
  <c r="H60" i="4" s="1"/>
  <c r="I61" i="4"/>
  <c r="H61" i="4" s="1"/>
  <c r="I62" i="4"/>
  <c r="H62" i="4" s="1"/>
  <c r="I63" i="4"/>
  <c r="H63" i="4" s="1"/>
  <c r="I64" i="4"/>
  <c r="H64" i="4" s="1"/>
  <c r="I65" i="4"/>
  <c r="H65" i="4" s="1"/>
  <c r="I66" i="4"/>
  <c r="H66" i="4" s="1"/>
  <c r="I67" i="4"/>
  <c r="H67" i="4" s="1"/>
  <c r="I68" i="4"/>
  <c r="H68" i="4" s="1"/>
  <c r="I69" i="4"/>
  <c r="H69" i="4" s="1"/>
  <c r="I70" i="4"/>
  <c r="H70" i="4" s="1"/>
  <c r="I71" i="4"/>
  <c r="H71" i="4" s="1"/>
  <c r="I72" i="4"/>
  <c r="H72" i="4" s="1"/>
  <c r="I73" i="4"/>
  <c r="H73" i="4" s="1"/>
  <c r="I74" i="4"/>
  <c r="H74" i="4" s="1"/>
  <c r="I75" i="4"/>
  <c r="H75" i="4" s="1"/>
  <c r="I76" i="4"/>
  <c r="H76" i="4" s="1"/>
  <c r="I77" i="4"/>
  <c r="H77" i="4" s="1"/>
  <c r="I78" i="4"/>
  <c r="H78" i="4" s="1"/>
  <c r="I79" i="4"/>
  <c r="H79" i="4" s="1"/>
  <c r="I59" i="4"/>
  <c r="H59" i="4" s="1"/>
  <c r="G60" i="4"/>
  <c r="F60" i="4" s="1"/>
  <c r="G61" i="4"/>
  <c r="F61" i="4" s="1"/>
  <c r="G62" i="4"/>
  <c r="F62" i="4" s="1"/>
  <c r="G63" i="4"/>
  <c r="F63" i="4" s="1"/>
  <c r="G64" i="4"/>
  <c r="F64" i="4" s="1"/>
  <c r="G65" i="4"/>
  <c r="F65" i="4" s="1"/>
  <c r="G66" i="4"/>
  <c r="F66" i="4" s="1"/>
  <c r="G67" i="4"/>
  <c r="F67" i="4" s="1"/>
  <c r="G68" i="4"/>
  <c r="F68" i="4" s="1"/>
  <c r="G69" i="4"/>
  <c r="F69" i="4" s="1"/>
  <c r="G70" i="4"/>
  <c r="F70" i="4" s="1"/>
  <c r="G71" i="4"/>
  <c r="F71" i="4" s="1"/>
  <c r="G72" i="4"/>
  <c r="F72" i="4" s="1"/>
  <c r="G73" i="4"/>
  <c r="F73" i="4" s="1"/>
  <c r="G74" i="4"/>
  <c r="F74" i="4" s="1"/>
  <c r="G75" i="4"/>
  <c r="F75" i="4" s="1"/>
  <c r="G76" i="4"/>
  <c r="F76" i="4" s="1"/>
  <c r="G77" i="4"/>
  <c r="F77" i="4" s="1"/>
  <c r="G78" i="4"/>
  <c r="F78" i="4" s="1"/>
  <c r="G79" i="4"/>
  <c r="F79" i="4" s="1"/>
  <c r="G59" i="4"/>
  <c r="F59" i="4" s="1"/>
  <c r="E60" i="4"/>
  <c r="D60" i="4" s="1"/>
  <c r="E61" i="4"/>
  <c r="D61" i="4" s="1"/>
  <c r="E62" i="4"/>
  <c r="D62" i="4" s="1"/>
  <c r="E63" i="4"/>
  <c r="D63" i="4" s="1"/>
  <c r="E64" i="4"/>
  <c r="D64" i="4" s="1"/>
  <c r="E65" i="4"/>
  <c r="D65" i="4" s="1"/>
  <c r="E66" i="4"/>
  <c r="D66" i="4" s="1"/>
  <c r="E67" i="4"/>
  <c r="D67" i="4" s="1"/>
  <c r="E68" i="4"/>
  <c r="D68" i="4" s="1"/>
  <c r="E69" i="4"/>
  <c r="D69" i="4" s="1"/>
  <c r="E70" i="4"/>
  <c r="D70" i="4" s="1"/>
  <c r="E71" i="4"/>
  <c r="D71" i="4" s="1"/>
  <c r="E72" i="4"/>
  <c r="D72" i="4" s="1"/>
  <c r="E73" i="4"/>
  <c r="D73" i="4" s="1"/>
  <c r="E74" i="4"/>
  <c r="D74" i="4" s="1"/>
  <c r="E75" i="4"/>
  <c r="D75" i="4" s="1"/>
  <c r="E76" i="4"/>
  <c r="D76" i="4" s="1"/>
  <c r="E77" i="4"/>
  <c r="D77" i="4" s="1"/>
  <c r="E78" i="4"/>
  <c r="D78" i="4" s="1"/>
  <c r="E79" i="4"/>
  <c r="D79" i="4" s="1"/>
  <c r="E59" i="4"/>
  <c r="D59" i="4" s="1"/>
  <c r="P82" i="4" l="1"/>
  <c r="L82" i="4"/>
  <c r="F5" i="10" s="1"/>
  <c r="N82" i="4"/>
  <c r="G5" i="10" s="1"/>
  <c r="N81" i="4"/>
  <c r="N83" i="4" s="1"/>
  <c r="L81" i="4"/>
  <c r="L83" i="4" s="1"/>
  <c r="D82" i="4"/>
  <c r="B5" i="10" s="1"/>
  <c r="H81" i="4"/>
  <c r="F82" i="4"/>
  <c r="C5" i="10" s="1"/>
  <c r="H82" i="4"/>
  <c r="D5" i="10" s="1"/>
  <c r="J82" i="4"/>
  <c r="E5" i="10" s="1"/>
  <c r="D81" i="4"/>
  <c r="F81" i="4"/>
  <c r="J81" i="4"/>
  <c r="G4" i="10" l="1"/>
  <c r="G2" i="10"/>
  <c r="C4" i="10"/>
  <c r="F83" i="4"/>
  <c r="C2" i="10" s="1"/>
  <c r="F2" i="10"/>
  <c r="F4" i="10"/>
  <c r="E4" i="10"/>
  <c r="J83" i="4"/>
  <c r="E2" i="10" s="1"/>
  <c r="B4" i="10"/>
  <c r="D83" i="4"/>
  <c r="B2" i="10" s="1"/>
  <c r="D4" i="10"/>
  <c r="H83" i="4"/>
  <c r="D2" i="10" s="1"/>
</calcChain>
</file>

<file path=xl/sharedStrings.xml><?xml version="1.0" encoding="utf-8"?>
<sst xmlns="http://schemas.openxmlformats.org/spreadsheetml/2006/main" count="1627" uniqueCount="362">
  <si>
    <t>Rosangel Garza Pérez</t>
  </si>
  <si>
    <t>Manuel Eduardo Mata López</t>
  </si>
  <si>
    <t>Abril Alejandra Montes Orozco</t>
  </si>
  <si>
    <t>Yonathan Efraín Luna Leal</t>
  </si>
  <si>
    <t>Daniela Lampallas Rosales</t>
  </si>
  <si>
    <t>LUIS GERARDO FLORES MARIN</t>
  </si>
  <si>
    <t>Libni Aseneth Herrera Couoh</t>
  </si>
  <si>
    <t>MITZI GISEL PEREZ REBOLLEDO</t>
  </si>
  <si>
    <t>Mario Gutierrez Montemayor</t>
  </si>
  <si>
    <t>Maria Fernanda Muñiz Lopez</t>
  </si>
  <si>
    <t>Hector Martin Avila Espinoza</t>
  </si>
  <si>
    <t>c.rogape@ternium.com.mx</t>
  </si>
  <si>
    <t>c.mmatlo@novaservicios.com.mx</t>
  </si>
  <si>
    <t>C.YLUNAL@novaservicios.com.mx</t>
  </si>
  <si>
    <t>c.dlampa@novaservicios.com.mx</t>
  </si>
  <si>
    <t>c.lfmari@novaservicios.com.mx</t>
  </si>
  <si>
    <t>C.LHECOU@novaservicios.com.mx</t>
  </si>
  <si>
    <t>C.MPREBO@novaservicios.com.mx</t>
  </si>
  <si>
    <t>C.MAGUTM@ternium.com.mx</t>
  </si>
  <si>
    <t>c.mmunil@novaservicios.com.mx</t>
  </si>
  <si>
    <t>C.HAVILE@novaservicios.com.mx</t>
  </si>
  <si>
    <t>Name</t>
  </si>
  <si>
    <t>Mail</t>
  </si>
  <si>
    <t>Score</t>
  </si>
  <si>
    <t>HECTOR MARTIN AVILA ESPINOZA</t>
  </si>
  <si>
    <t>c.surigu@novaservicios.com.mx</t>
  </si>
  <si>
    <t>Sanjuana Mayela Uribe Gutierrez</t>
  </si>
  <si>
    <t>Training 1</t>
  </si>
  <si>
    <t>Training 2</t>
  </si>
  <si>
    <t>Training 3</t>
  </si>
  <si>
    <t>Training 4</t>
  </si>
  <si>
    <t>Training 5</t>
  </si>
  <si>
    <t>Training 6</t>
  </si>
  <si>
    <t>c.agodim@ternium.com.mx</t>
  </si>
  <si>
    <t>c.fvelab@ternium.com.mx</t>
  </si>
  <si>
    <t>Dr. Mario Alberto Gutierrez Montemayor</t>
  </si>
  <si>
    <t>Dr. Manuel Eduardo Mata Lopez</t>
  </si>
  <si>
    <t>Dr. Hector Martin Avila Espinoza</t>
  </si>
  <si>
    <t>Dr. Oscar Ivan Ibarra Martinez</t>
  </si>
  <si>
    <t>Dra. Melissa Sarahí Vidales Reyes</t>
  </si>
  <si>
    <t>Dra. Azalea Dariela Godina Muñiz</t>
  </si>
  <si>
    <t>Dra Daniela Lampallas Rosales</t>
  </si>
  <si>
    <t>Dr. Luis Gerardo Flores Marín</t>
  </si>
  <si>
    <t>Dr. Yonathan Efrain Luna Leal</t>
  </si>
  <si>
    <t>Dra. Rosangel Garza Perez</t>
  </si>
  <si>
    <t>Dra. Abril Alejandra Montes Orozco</t>
  </si>
  <si>
    <t>Dr. Juan Gonzalez Leija</t>
  </si>
  <si>
    <t>Dr. Hector David Lopez Flores</t>
  </si>
  <si>
    <t>Dra. Sanjuana Mayela Uribe Gutierrez</t>
  </si>
  <si>
    <t>Dr. Maria Fernanda Muniz Lopez</t>
  </si>
  <si>
    <t>Dra. Libni Aseneth Herrera Couoh</t>
  </si>
  <si>
    <t>Dr. Raul Antonio Soto Castellanos</t>
  </si>
  <si>
    <t>Dra. Ana Gabriela Munguia Gonzalez</t>
  </si>
  <si>
    <t>Dr. Francisco Yair Velasco Borja</t>
  </si>
  <si>
    <t>Dr. Gabriel Jordan Navarro</t>
  </si>
  <si>
    <t>Dra. Mitzi Gisel Perez Rebolledo</t>
  </si>
  <si>
    <t>c.magutm@ternium.com.mx</t>
  </si>
  <si>
    <t>c.ylunal@novaservicios.com.mx</t>
  </si>
  <si>
    <t>c.havile@novaservicios.com.mx</t>
  </si>
  <si>
    <t>c.oibama@novaservicios.com.mx</t>
  </si>
  <si>
    <t>c.amonor@novaservicios.com.mx</t>
  </si>
  <si>
    <t>c.mvidar@novaservicios.com.mx</t>
  </si>
  <si>
    <t>c.jgolei@novaservicios.com.mx</t>
  </si>
  <si>
    <t>c.hloflo@novaservicios.com.mx</t>
  </si>
  <si>
    <t>c.lhecou@novaservicios.com.mx</t>
  </si>
  <si>
    <t>c.rsotoc@novaservicios.com.mx</t>
  </si>
  <si>
    <t>c.amungg@novaservicios.com.mx</t>
  </si>
  <si>
    <t>c.gjorda@novaservicios.com.mx</t>
  </si>
  <si>
    <t>c.mprebo@novaservicios.com.mx</t>
  </si>
  <si>
    <t>date</t>
  </si>
  <si>
    <t>field1</t>
  </si>
  <si>
    <t>field2</t>
  </si>
  <si>
    <t>name</t>
  </si>
  <si>
    <t>email</t>
  </si>
  <si>
    <t>phone</t>
  </si>
  <si>
    <t>address</t>
  </si>
  <si>
    <t>country_iso</t>
  </si>
  <si>
    <t>outcome</t>
  </si>
  <si>
    <t>score</t>
  </si>
  <si>
    <t>timetocomp</t>
  </si>
  <si>
    <t>gdpr_accepted</t>
  </si>
  <si>
    <t>Disciplina científica que tiene como objetivo esclarecer las interacciones entre seres humanos y demás elementos de un sistema, aplica principios teóricos, datos y métodos para diseñar optimizando el bienestar humano y el rendimiento del sistema</t>
  </si>
  <si>
    <t xml:space="preserve">Condición relacionada con el esfuerzo físico que puede estar presente o no en un puesto de trabajo. Si está presente, es posible que la persona trabajadora pueda sufrir con el tiempo un daño. </t>
  </si>
  <si>
    <t>Es la probabilidad que tiene un peligro ergonómico de generar un trastorno músculo-esquelético en las personas trabajadoras que están expuestas al peligro.</t>
  </si>
  <si>
    <t>Especialidad dedicada a la prevención y manejo de las lesiones, enfermedades e incapacidades ocupacionales y ambientales, promoción de la salud, y productividad, sus familias y comunidades.</t>
  </si>
  <si>
    <t>Se dedica a la anticipación, evaluación y control de aquellos factores o tensiones, originados o provenientes del lugar de trabajo, que pueden provocar enfermedad, deterioro de la salud, o incomodidad e ineficiencia</t>
  </si>
  <si>
    <t>Enfermedades que se desarrollan gradualmente con el tiempo y no son el resultado de eventos o accidentes instantáneos.</t>
  </si>
  <si>
    <t>Tipos de controles que atacan directamente la causa raíz de un riesgo ergonómico:</t>
  </si>
  <si>
    <t>Tipos de controles que reducen el tiempo de exposición a un factor de riesgo ergonómico</t>
  </si>
  <si>
    <t>Último nivel de control utilizado para reducción de riesgo</t>
  </si>
  <si>
    <t>Ejemplo de control de ingeniería</t>
  </si>
  <si>
    <t>22/6/2022, 14:59:37</t>
  </si>
  <si>
    <t/>
  </si>
  <si>
    <t>MX</t>
  </si>
  <si>
    <t>Aceptado</t>
  </si>
  <si>
    <t>Salud ocupacional</t>
  </si>
  <si>
    <t>Peligro ergonómico</t>
  </si>
  <si>
    <t>Riesgo ergonómico</t>
  </si>
  <si>
    <t>Medicina del trabajo</t>
  </si>
  <si>
    <t>Desórdenes músculo esqueléticos</t>
  </si>
  <si>
    <t>Controles de ingeniería</t>
  </si>
  <si>
    <t>Controles Administrativos</t>
  </si>
  <si>
    <t>EPP</t>
  </si>
  <si>
    <t>Guantes anti vibraciones</t>
  </si>
  <si>
    <t>16/6/2022, 15:39:38</t>
  </si>
  <si>
    <t>Ergonomía</t>
  </si>
  <si>
    <t>8/6/2022, 18:43:35</t>
  </si>
  <si>
    <t>Disminuir altura de mesa de trabajo</t>
  </si>
  <si>
    <t>8/6/2022, 16:34:17</t>
  </si>
  <si>
    <t>8/6/2022, 11:46:07</t>
  </si>
  <si>
    <t>6/6/2022, 13:04:00</t>
  </si>
  <si>
    <t>6/6/2022, 11:41:43</t>
  </si>
  <si>
    <t>6/6/2022, 11:15:25</t>
  </si>
  <si>
    <t>Seguridad en el trabajo</t>
  </si>
  <si>
    <t>6/6/2022, 10:33:49</t>
  </si>
  <si>
    <t>2/6/2022, 11:45:33</t>
  </si>
  <si>
    <t>1/6/2022, 10:38:11</t>
  </si>
  <si>
    <t>Estado de completo bienestar físico, mental y social y no meramente la ausencia de enfermedad o dolencia</t>
  </si>
  <si>
    <t xml:space="preserve">Promover y mantener el mayor grado de bienestar físico, mental y social de los trabajadores, proteger a los trabajadores contra los riesgos de agentes nocivos para la salud y mantener al trabajador en una ocupación adecuada a sus aptitudes </t>
  </si>
  <si>
    <t>Es la ciencia de la anticipación, la identificación, la evaluación y el control de los riesgos que se originan en el lugar de trabajo o en relación con él y que pueden poner en peligro la salud y el bienestar de los trabajadores</t>
  </si>
  <si>
    <t>Principios básicos de la higiene industrial</t>
  </si>
  <si>
    <t xml:space="preserve">Combinación de la probabilidad de que ocurran eventos o exposiciones peligrosos relacionados con el trabajo y la severidad de la lesión y deterioro de la salud, que pueden causar los eventos o exposiciones </t>
  </si>
  <si>
    <t>Tipos de riesgos</t>
  </si>
  <si>
    <t>Fuente con un potencial para causar lesiones y deterioro de la salud</t>
  </si>
  <si>
    <t>La relación proporcional entre el tiempo y la ponderación del riesgo</t>
  </si>
  <si>
    <t>Vías de exposición:</t>
  </si>
  <si>
    <t>Ejemplos de riesgos físicos:</t>
  </si>
  <si>
    <t>1/7/2022, 12:05:26</t>
  </si>
  <si>
    <t>LIBNI ASENETH HERRERA COUOH</t>
  </si>
  <si>
    <t>Salud</t>
  </si>
  <si>
    <t>Higiene Industrial</t>
  </si>
  <si>
    <t>Anticipación, reconocimiento, evaluación y control</t>
  </si>
  <si>
    <t>Riesgo</t>
  </si>
  <si>
    <t>Físicos, químicos, biológicos y ergonómicos</t>
  </si>
  <si>
    <t>Condición insegura</t>
  </si>
  <si>
    <t>Exposición laboral</t>
  </si>
  <si>
    <t>Respiratoria, dérmica y digestiva</t>
  </si>
  <si>
    <t>Ruido y vibraciones</t>
  </si>
  <si>
    <t>Peligro</t>
  </si>
  <si>
    <t>17/6/2022, 12:40:05</t>
  </si>
  <si>
    <t>15/6/2022, 16:27:35</t>
  </si>
  <si>
    <t>15/6/2022, 12:01:51</t>
  </si>
  <si>
    <t>8/6/2022, 19:58:20</t>
  </si>
  <si>
    <t>7/6/2022, 13:44:13</t>
  </si>
  <si>
    <t>7/6/2022, 12:54:22</t>
  </si>
  <si>
    <t xml:space="preserve"> Condición que al estar presente, aumenta la posibilidad de desarrollar lesión o enfermedad (Desordenes Músculo Esqueléticos)</t>
  </si>
  <si>
    <t>Principales factores de riesgo ergonómicos:</t>
  </si>
  <si>
    <t>Cualquier posición del cuerpo que resulte incómoda, que aumente la tensión muscular y provoque riesgo de compresión de los nervios</t>
  </si>
  <si>
    <t>Condición en la que las articulaciones y extremidades del cuerpo se encuentran alineadas y no requiere aplicar fuerza para mantenerse</t>
  </si>
  <si>
    <t>Esfuerzo físico aplicado por el cuerpo o una parte del cuerpo para realizar una tarea</t>
  </si>
  <si>
    <t>Condición en la cual el tiempo de ciclo es de 30 segundos o menos</t>
  </si>
  <si>
    <t>Condiciones físicas que reducen el flujo de sangre hacia una parte del cuerpo, incrementando la posibilidad de DME</t>
  </si>
  <si>
    <t>La posibilidad de desarrollar un DME es el resultado de la combinación de:</t>
  </si>
  <si>
    <t>Son ejemplos de estresores físicos:</t>
  </si>
  <si>
    <t>Cuando una parte del cuerpo está en contacto con una superficie dura causando una reducción en el flujo de sangre de esa parte del cuerpo</t>
  </si>
  <si>
    <t>1/7/2022, 14:14:00</t>
  </si>
  <si>
    <t>Factor de riesgo ergonómico</t>
  </si>
  <si>
    <t>Todos los anteriores</t>
  </si>
  <si>
    <t>Mala postura</t>
  </si>
  <si>
    <t>Postura neutra</t>
  </si>
  <si>
    <t>Fuerza</t>
  </si>
  <si>
    <t>Movimiento repetitivo</t>
  </si>
  <si>
    <t>Estresores físicos</t>
  </si>
  <si>
    <t>Factor de riesgo + tiempo de exposición</t>
  </si>
  <si>
    <t>Temperaturas extremas y ruido</t>
  </si>
  <si>
    <t>Estrés por contacto</t>
  </si>
  <si>
    <t>Repetición + estresores físicos</t>
  </si>
  <si>
    <t>Vibración y estrés por impacto</t>
  </si>
  <si>
    <t>1/7/2022, 11:07:40</t>
  </si>
  <si>
    <t>23/6/2022, 16:42:30</t>
  </si>
  <si>
    <t>21/6/2022, 15:12:46</t>
  </si>
  <si>
    <t>Enfermedades de los músculos, tendones, nervios, ligamentos, vasos sanguíneos, discos vertebrales que se desarrollan con el tiempo como resultado de sobre uso</t>
  </si>
  <si>
    <t>Factores importantes para el desarrollo de un DME</t>
  </si>
  <si>
    <t>Síntomas principales de los DME</t>
  </si>
  <si>
    <t>Se refiere a algo que continúa durante un período de tiempo prolongado, algo que se desarrolla a lo largo del tiempo</t>
  </si>
  <si>
    <t>Estructuras que se puede lesionar en un DME</t>
  </si>
  <si>
    <t>Las tendinitis generalmente ocurren</t>
  </si>
  <si>
    <t>Los DME más comunes ocurren en:</t>
  </si>
  <si>
    <t>Tipos de costos que general los DME</t>
  </si>
  <si>
    <t>Son los costos producidos directamente por la enfermedad, como costos de tratamiento</t>
  </si>
  <si>
    <t>Condición del codo causada por el sobre uso y los movimientos repetitivos</t>
  </si>
  <si>
    <t>1/7/2022, 11:54:53</t>
  </si>
  <si>
    <t>Desordenes músculo esqueléticos</t>
  </si>
  <si>
    <t>Factor de riesgo ergonómico y tiempo de exposición</t>
  </si>
  <si>
    <t>Dolor, limitación de la movilidad y funcionalidad</t>
  </si>
  <si>
    <t>Crónico</t>
  </si>
  <si>
    <t>Tendones, ligamentos, vasos sanguíneos, músculos, huesos y nervios</t>
  </si>
  <si>
    <t>Cerca de las articulaciones</t>
  </si>
  <si>
    <t>Espalda</t>
  </si>
  <si>
    <t>Directos e indirectos</t>
  </si>
  <si>
    <t>Directo</t>
  </si>
  <si>
    <t>Epicondilitis</t>
  </si>
  <si>
    <t>24/6/2022, 13:06:47</t>
  </si>
  <si>
    <t>Manos</t>
  </si>
  <si>
    <t>Reporte cursos en línea Ergonomía</t>
  </si>
  <si>
    <t>Terminados</t>
  </si>
  <si>
    <t>Pendientes</t>
  </si>
  <si>
    <t>Participantes</t>
  </si>
  <si>
    <t>Cumplimiento</t>
  </si>
  <si>
    <t>Actualizado a:</t>
  </si>
  <si>
    <t>4/7/2022, 11:59:18</t>
  </si>
  <si>
    <t>LIBNI HERRERA COUH</t>
  </si>
  <si>
    <t>15/7/2022, 20:29:34</t>
  </si>
  <si>
    <t xml:space="preserve">Sanjuana Mayela Uribe Gutiérrez </t>
  </si>
  <si>
    <t>15/7/2022, 17:29:55</t>
  </si>
  <si>
    <t>Oscar Iva´n Ibarra Martinez</t>
  </si>
  <si>
    <t>15/7/2022, 17:26:23</t>
  </si>
  <si>
    <t>Oscar Iván Ibarra Martínez</t>
  </si>
  <si>
    <t>c.oiama@novaservicios.com.mx</t>
  </si>
  <si>
    <t>19/7/2022, 15:49:52</t>
  </si>
  <si>
    <t>Rosangel Garza Perez</t>
  </si>
  <si>
    <t>18/7/2022, 11:42:49</t>
  </si>
  <si>
    <t>Mario Alberto Gutierrez Montemayor</t>
  </si>
  <si>
    <t>Hombre, herramienta y medio ambiente</t>
  </si>
  <si>
    <t>Mala postura y repetición</t>
  </si>
  <si>
    <t>18/7/2022, 9:27:14</t>
  </si>
  <si>
    <t>20/7/2022, 17:18:52</t>
  </si>
  <si>
    <t>19/7/2022, 10:20:51</t>
  </si>
  <si>
    <t>Factores de riesgo ergonómico</t>
  </si>
  <si>
    <t>18/7/2022, 10:02:13</t>
  </si>
  <si>
    <t>15/7/2022, 20:52:50</t>
  </si>
  <si>
    <t>20/7/2022, 19:53:24</t>
  </si>
  <si>
    <t>Yonathan Efrain Luna Leal</t>
  </si>
  <si>
    <t>18/7/2022, 10:33:01</t>
  </si>
  <si>
    <t xml:space="preserve">MITZI GISEL PEREZ REBOLLEDO </t>
  </si>
  <si>
    <t>Tendinitis</t>
  </si>
  <si>
    <t>15/7/2022, 21:35:03</t>
  </si>
  <si>
    <t>15/7/2022, 16:35:41</t>
  </si>
  <si>
    <t>21/7/2022, 10:51:26</t>
  </si>
  <si>
    <t>Método de evaluación ergonómica</t>
  </si>
  <si>
    <t>Cualitativo y cuantitativo</t>
  </si>
  <si>
    <t>Postura, repetición y manejo de cargas</t>
  </si>
  <si>
    <t>Cualitativo</t>
  </si>
  <si>
    <t>MAC y RAP</t>
  </si>
  <si>
    <t>RULA</t>
  </si>
  <si>
    <t>Rodgers</t>
  </si>
  <si>
    <t>NIOSH</t>
  </si>
  <si>
    <t>ROSA</t>
  </si>
  <si>
    <t>18/7/2022, 13:17:56</t>
  </si>
  <si>
    <t>hector lopez</t>
  </si>
  <si>
    <t>C.HLOFLO@novaservicios.com.mx</t>
  </si>
  <si>
    <t>18/7/2022, 12:05:40</t>
  </si>
  <si>
    <t>18/7/2022, 10:56:40</t>
  </si>
  <si>
    <t>20/7/2022, 13:49:50</t>
  </si>
  <si>
    <t>Control</t>
  </si>
  <si>
    <t>Control administrativo</t>
  </si>
  <si>
    <t>Sustituir</t>
  </si>
  <si>
    <t>Herramienta neumática</t>
  </si>
  <si>
    <t>Rotación de personal</t>
  </si>
  <si>
    <t>Automatización del proceso</t>
  </si>
  <si>
    <t>Pirámide de riesgos</t>
  </si>
  <si>
    <t>Training 7</t>
  </si>
  <si>
    <t>Training 10</t>
  </si>
  <si>
    <t>22/7/2022, 10:33:38</t>
  </si>
  <si>
    <t>Melissa Sarahí Vidales Reyes</t>
  </si>
  <si>
    <t>No se ha podido realizar la prueba</t>
  </si>
  <si>
    <t>26/7/2022, 12:54:42</t>
  </si>
  <si>
    <t>Oscar Iván Ibarra Martinez</t>
  </si>
  <si>
    <t>21/7/2022, 23:26:46</t>
  </si>
  <si>
    <t>26/7/2022, 15:34:57</t>
  </si>
  <si>
    <t>Mario Alberto Gutiérrez Montemayor</t>
  </si>
  <si>
    <t>26/7/2022, 15:24:01</t>
  </si>
  <si>
    <t>22/7/2022, 0:09:05</t>
  </si>
  <si>
    <t>31/7/2022, 21:15:32</t>
  </si>
  <si>
    <t>29/7/2022, 15:07:14</t>
  </si>
  <si>
    <t>Indirecto</t>
  </si>
  <si>
    <t>27/7/2022, 12:23:40</t>
  </si>
  <si>
    <t>Oscar Ivan Ibarra Martinez</t>
  </si>
  <si>
    <t>22/7/2022, 13:26:19</t>
  </si>
  <si>
    <t>20/8/2022, 19:27:10</t>
  </si>
  <si>
    <t>C.ROGAPE@ternium.com.mx</t>
  </si>
  <si>
    <t>Trabajador, proceso, material y medio ambiente</t>
  </si>
  <si>
    <t>11/8/2022, 20:21:19</t>
  </si>
  <si>
    <t>RAP</t>
  </si>
  <si>
    <t>2/8/2022, 14:57:27</t>
  </si>
  <si>
    <t>Generales y específicos</t>
  </si>
  <si>
    <t>REBA</t>
  </si>
  <si>
    <t>2/8/2022, 14:46:29</t>
  </si>
  <si>
    <t>c.oibama@novasericioso.com.mx</t>
  </si>
  <si>
    <t>28/7/2022, 17:23:27</t>
  </si>
  <si>
    <t>28/7/2022, 17:19:43</t>
  </si>
  <si>
    <t>LIBNI HERRERA COUOH</t>
  </si>
  <si>
    <t>11/8/2022, 11:20:15</t>
  </si>
  <si>
    <t>Oscar Ivan Ibarra Matinez</t>
  </si>
  <si>
    <t>C.OIBAMA@novaservicios.com.mx</t>
  </si>
  <si>
    <t>Control de ingeniería</t>
  </si>
  <si>
    <t>2/8/2022, 19:01:37</t>
  </si>
  <si>
    <t>ABRIL MONTES</t>
  </si>
  <si>
    <t>abril.montesoro@gmail.com</t>
  </si>
  <si>
    <t>29/7/2022, 14:51:47</t>
  </si>
  <si>
    <t xml:space="preserve">LUIS GERARDO FLORES MARIN </t>
  </si>
  <si>
    <t>28/7/2022, 18:23:05</t>
  </si>
  <si>
    <t>22/7/2022, 11:06:09</t>
  </si>
  <si>
    <t>Yonathan Luna</t>
  </si>
  <si>
    <t>Training 8 &amp; 9</t>
  </si>
  <si>
    <t>c.rogape@ternium.com</t>
  </si>
  <si>
    <t>9/11/2022, 15:46:41</t>
  </si>
  <si>
    <t>OWAS</t>
  </si>
  <si>
    <t>26/9/2022, 21:55:23</t>
  </si>
  <si>
    <t>Cambio de lay out</t>
  </si>
  <si>
    <t>Es la disciplina que ayuda para optimizar el bienestar humano y el desempeño general del sistema</t>
  </si>
  <si>
    <t>Cuales son los principales factores de riesgo ergonómico</t>
  </si>
  <si>
    <t>La Ergonomía trata de eliminar todo el esfuerzo del trabajo para que el trabajador no se lesione.</t>
  </si>
  <si>
    <t xml:space="preserve">Escribió acerca de la asociación entre las ocupaciones y las lesiones musculo esqueléticas y su relación con el trabajo en su tratado … “de morbis artificum diatriba” </t>
  </si>
  <si>
    <t>El marco jurídico mexicano aplicable al derecho del trabajo y al derecho de la seguridad social, está representado:</t>
  </si>
  <si>
    <t>Enfermedad de trabajo es todo estado patológico derivado de la acción continuada de una causa que tenga su origen o motivo en el trabajo o en el medio en que el trabajador se vea obligado a prestar sus servicios. Definicion LFT:</t>
  </si>
  <si>
    <t>Parte 1: Manejo manual de cargas, es de carácter obligatorio a nivel nacional y no aplica en actividades de manejo manual de cargas menores a 3 kg</t>
  </si>
  <si>
    <t xml:space="preserve">Cuál es la obligación de las empresas en relación a los factores de riesgo ergonómico. </t>
  </si>
  <si>
    <t>Las pausas para descansar y rotar al personal por otras tareas, a qué tipo de control pertenecen.</t>
  </si>
  <si>
    <t>el reconocimiento de las lesiones musculo-esqueléticas como ENFERMEDAD PROFESIONAL se encuentran contempladas en el siguiente artículo de la LFT:</t>
  </si>
  <si>
    <t>10/11/2022, 13:58:18</t>
  </si>
  <si>
    <t xml:space="preserve">La rehabilitación física                </t>
  </si>
  <si>
    <t>Las malas posturas, movimientos repetitivos, exceso de fuerza en las tareas.</t>
  </si>
  <si>
    <t>Cierto</t>
  </si>
  <si>
    <t>Bernardino Ramazzini</t>
  </si>
  <si>
    <t>Ley federal del Trabajo, Ley del Seguro Social, artículos 473 y 41 respectivamen</t>
  </si>
  <si>
    <t>475</t>
  </si>
  <si>
    <t>Contar con análisis de los factores de riesgo, adoptar medidas preventivas</t>
  </si>
  <si>
    <t>Control Administrativo</t>
  </si>
  <si>
    <t>513</t>
  </si>
  <si>
    <t>19/9/2022, 12:40:42</t>
  </si>
  <si>
    <t xml:space="preserve">La Ergonomía </t>
  </si>
  <si>
    <t>Tipo de control de primera elección para controlar un riesgo</t>
  </si>
  <si>
    <t>Disciplina que describe las diferencias cuantitativas de las medidas del cuerpo humano, estudia las dimensiones tomando como referencia distintas estructuras anatómicas, y sirve de herramienta a la ergonomía</t>
  </si>
  <si>
    <t>Medida de posición usada en estadística que indica, una vez ordenados los datos de menor a mayor, el valor de la variable por debajo del cual se encuentra un porcentaje dado de observaciones en un grupo de observaciones.</t>
  </si>
  <si>
    <t>Los diseños deben considerar el mayor y el menor de los grupos de usuarios para garantizar un buen ajuste entre la obra y el usuario</t>
  </si>
  <si>
    <t>Diseño tomado de una muestra de individuos, un número representativo dividido entre la misma cantidad</t>
  </si>
  <si>
    <t>Satisface con más probabilidad los requerimientos de una población mixta (hombres y mujeres) y heterogénea (edad, raza, complexión, etc.)</t>
  </si>
  <si>
    <t>. Los diseños deben ser hechas con flexibilidad para ajustarse a las necesidades del trabajador. Los ajustes deben realizarse con facilidad y rapidez</t>
  </si>
  <si>
    <t>Característica principal de un dispositivo con diseño de regulación</t>
  </si>
  <si>
    <t>La medida de tendencia central que se utiliza con mayor frecuencia</t>
  </si>
  <si>
    <t>Valor que se encuentra en el centro de una secuencia ordenada de datos.</t>
  </si>
  <si>
    <t>10/11/2022, 14:16:48</t>
  </si>
  <si>
    <t>Eliminación</t>
  </si>
  <si>
    <t>Antropometría</t>
  </si>
  <si>
    <t>Percentil</t>
  </si>
  <si>
    <t>Diseño para los extremos</t>
  </si>
  <si>
    <t>Diseño para los promedios</t>
  </si>
  <si>
    <t xml:space="preserve">Diseño para el rango </t>
  </si>
  <si>
    <t>Diseño con regulación</t>
  </si>
  <si>
    <t>Todas las anteriores</t>
  </si>
  <si>
    <t xml:space="preserve">Media </t>
  </si>
  <si>
    <t xml:space="preserve">Mediana </t>
  </si>
  <si>
    <t>Es la ciencia que estudia la interacción entre el individuo, su área de trabajo y el medio ambiente</t>
  </si>
  <si>
    <t>Son beneficios de la aplicación de un programa de ergonomía</t>
  </si>
  <si>
    <t>Entidad artificial diseñado con el propósito de generar un resultado productivo optimo</t>
  </si>
  <si>
    <t>Clasificación de factores de riesgo ergonómico</t>
  </si>
  <si>
    <t>Agentes de riesgo a los que se expone el trabajador en su medio de trabajo</t>
  </si>
  <si>
    <t>El principio de “No elevar cargas más arriba de los hombros”, corresponde a que disciplina:</t>
  </si>
  <si>
    <t>Grupo de personas encargados del cumplimiento del programa de ergonomía, gestión de recursos y establecimiento de estándares</t>
  </si>
  <si>
    <t>Incluye la atención a enfermedades músculo esqueléticas, investigación de incidentes ergonómicos y quejas de los empleados</t>
  </si>
  <si>
    <t>Incluye programas de capacitación, análisis de puestos de trabajo, implementación de estándares</t>
  </si>
  <si>
    <t>Establecer el proceso a seguir para la planeación y ejecución del Programa de Ergonomía, definiendo un proceso que permita cuantificar y reducir los factores de riesgo y prevenir lesiones ergonómicas relacionadas al área de trabajo</t>
  </si>
  <si>
    <t>10/11/2022, 14:20:58</t>
  </si>
  <si>
    <t>Sistema hombre-máquina-ambiente</t>
  </si>
  <si>
    <t>Hombre, máquina, método</t>
  </si>
  <si>
    <t>Ambiente</t>
  </si>
  <si>
    <t>Biomecánica</t>
  </si>
  <si>
    <t>Comité de ergonomía</t>
  </si>
  <si>
    <t>Ergonomía reactiva</t>
  </si>
  <si>
    <t>Ergonomía preventiva</t>
  </si>
  <si>
    <t>Training 8 y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</si>
</sst>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0" xfId="1"/>
    <xf numFmtId="0" fontId="3" fillId="0" borderId="0" xfId="0" applyFont="1"/>
    <xf numFmtId="0" fontId="4" fillId="0" borderId="0" xfId="0" applyFont="1"/>
    <xf numFmtId="0" fontId="0" fillId="3" borderId="1" xfId="0" applyFill="1" applyBorder="1" applyAlignment="1">
      <alignment horizontal="center" vertical="center"/>
    </xf>
    <xf numFmtId="9" fontId="0" fillId="0" borderId="0" xfId="2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9" fontId="4" fillId="3" borderId="1" xfId="2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9" fontId="0" fillId="0" borderId="0" xfId="0" applyNumberFormat="1"/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center" vertical="center"/>
    </xf>
  </cellXfs>
  <cellStyles count="3">
    <cellStyle name="Normal" xfId="0" builtinId="0"/>
    <cellStyle name="Normal 2" xfId="1" xr:uid="{40F17C60-7478-4154-9C82-554CEC56A9BC}"/>
    <cellStyle name="Porcentaje" xfId="2" builtinId="5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Cumplimiento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chart!$B$1:$J$1</c:f>
              <c:strCache>
                <c:ptCount val="9"/>
                <c:pt idx="0">
                  <c:v>Training 1</c:v>
                </c:pt>
                <c:pt idx="1">
                  <c:v>Training 2</c:v>
                </c:pt>
                <c:pt idx="2">
                  <c:v>Training 3</c:v>
                </c:pt>
                <c:pt idx="3">
                  <c:v>Training 4</c:v>
                </c:pt>
                <c:pt idx="4">
                  <c:v>Training 5</c:v>
                </c:pt>
                <c:pt idx="5">
                  <c:v>Training 6</c:v>
                </c:pt>
                <c:pt idx="6">
                  <c:v>Training 7</c:v>
                </c:pt>
                <c:pt idx="7">
                  <c:v>Training 8 y 9</c:v>
                </c:pt>
                <c:pt idx="8">
                  <c:v>Training 10</c:v>
                </c:pt>
              </c:strCache>
            </c:strRef>
          </c:cat>
          <c:val>
            <c:numRef>
              <c:f>chart!$B$2:$J$2</c:f>
              <c:numCache>
                <c:formatCode>0%</c:formatCode>
                <c:ptCount val="9"/>
                <c:pt idx="0">
                  <c:v>0.66666666666666663</c:v>
                </c:pt>
                <c:pt idx="1">
                  <c:v>0.5714285714285714</c:v>
                </c:pt>
                <c:pt idx="2">
                  <c:v>0.52380952380952384</c:v>
                </c:pt>
                <c:pt idx="3">
                  <c:v>0.52380952380952384</c:v>
                </c:pt>
                <c:pt idx="4">
                  <c:v>0.47619047619047616</c:v>
                </c:pt>
                <c:pt idx="5">
                  <c:v>0.33333333333333331</c:v>
                </c:pt>
                <c:pt idx="6">
                  <c:v>9.5238095238095233E-2</c:v>
                </c:pt>
                <c:pt idx="7">
                  <c:v>4.7619047619047616E-2</c:v>
                </c:pt>
                <c:pt idx="8">
                  <c:v>4.7619047619047616E-2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51-40C6-913B-5C4BCA1A9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01200752"/>
        <c:axId val="1801199504"/>
      </c:barChart>
      <c:catAx>
        <c:axId val="180120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01199504"/>
        <c:crosses val="autoZero"/>
        <c:auto val="1"/>
        <c:lblAlgn val="ctr"/>
        <c:lblOffset val="100"/>
        <c:noMultiLvlLbl val="0"/>
      </c:catAx>
      <c:valAx>
        <c:axId val="18011995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01200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20</xdr:col>
      <xdr:colOff>476249</xdr:colOff>
      <xdr:row>46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93EF2BF-8E03-40ED-B1CB-7029BAEA9A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98185-E7B5-4CA9-B754-4B9C98BE0222}">
  <dimension ref="A1:U89"/>
  <sheetViews>
    <sheetView showGridLines="0" tabSelected="1" zoomScale="40" zoomScaleNormal="40" zoomScaleSheetLayoutView="55" zoomScalePageLayoutView="55" workbookViewId="0">
      <selection activeCell="Z11" sqref="Z11"/>
    </sheetView>
  </sheetViews>
  <sheetFormatPr baseColWidth="10" defaultRowHeight="15" x14ac:dyDescent="0.25"/>
  <cols>
    <col min="1" max="1" width="3.28515625" customWidth="1"/>
    <col min="2" max="2" width="47" bestFit="1" customWidth="1"/>
    <col min="3" max="3" width="55.85546875" style="2" bestFit="1" customWidth="1"/>
    <col min="4" max="4" width="13.140625" style="2" customWidth="1"/>
    <col min="5" max="5" width="9" style="2" customWidth="1"/>
    <col min="6" max="6" width="12.85546875" style="2" customWidth="1"/>
    <col min="7" max="7" width="9" style="2" customWidth="1"/>
    <col min="8" max="8" width="12.5703125" style="2" customWidth="1"/>
    <col min="9" max="9" width="9" style="2" customWidth="1"/>
    <col min="10" max="10" width="12.5703125" style="2" customWidth="1"/>
    <col min="11" max="11" width="9" style="2" customWidth="1"/>
    <col min="12" max="12" width="12.5703125" style="2" customWidth="1"/>
    <col min="13" max="13" width="9" style="2" customWidth="1"/>
    <col min="14" max="14" width="14" style="2" customWidth="1"/>
  </cols>
  <sheetData>
    <row r="1" spans="1:21" s="1" customFormat="1" ht="61.5" x14ac:dyDescent="0.9">
      <c r="A1" s="17" t="s">
        <v>194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37" spans="15:15" ht="21" x14ac:dyDescent="0.35">
      <c r="O37" s="9"/>
    </row>
    <row r="50" spans="1:21" ht="18.75" x14ac:dyDescent="0.3">
      <c r="B50" s="5"/>
      <c r="C50" s="10"/>
    </row>
    <row r="51" spans="1:21" ht="26.25" x14ac:dyDescent="0.4">
      <c r="B51" s="20" t="s">
        <v>199</v>
      </c>
      <c r="C51" s="21">
        <v>44877</v>
      </c>
    </row>
    <row r="53" spans="1:21" ht="61.5" x14ac:dyDescent="0.9">
      <c r="A53" s="17" t="s">
        <v>194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8" spans="1:21" ht="42" x14ac:dyDescent="0.25">
      <c r="B58" s="11" t="s">
        <v>22</v>
      </c>
      <c r="C58" s="11" t="s">
        <v>21</v>
      </c>
      <c r="D58" s="11" t="s">
        <v>27</v>
      </c>
      <c r="E58" s="11" t="s">
        <v>23</v>
      </c>
      <c r="F58" s="11" t="s">
        <v>28</v>
      </c>
      <c r="G58" s="11" t="s">
        <v>23</v>
      </c>
      <c r="H58" s="11" t="s">
        <v>29</v>
      </c>
      <c r="I58" s="11" t="s">
        <v>23</v>
      </c>
      <c r="J58" s="11" t="s">
        <v>30</v>
      </c>
      <c r="K58" s="11" t="s">
        <v>23</v>
      </c>
      <c r="L58" s="11" t="s">
        <v>31</v>
      </c>
      <c r="M58" s="11" t="s">
        <v>23</v>
      </c>
      <c r="N58" s="11" t="s">
        <v>32</v>
      </c>
      <c r="O58" s="11" t="s">
        <v>23</v>
      </c>
      <c r="P58" s="11" t="s">
        <v>251</v>
      </c>
      <c r="Q58" s="11" t="s">
        <v>23</v>
      </c>
      <c r="R58" s="11" t="s">
        <v>294</v>
      </c>
      <c r="S58" s="11" t="s">
        <v>23</v>
      </c>
      <c r="T58" s="11" t="s">
        <v>252</v>
      </c>
      <c r="U58" s="11" t="s">
        <v>23</v>
      </c>
    </row>
    <row r="59" spans="1:21" ht="21" x14ac:dyDescent="0.25">
      <c r="B59" s="12" t="s">
        <v>56</v>
      </c>
      <c r="C59" s="12" t="s">
        <v>35</v>
      </c>
      <c r="D59" s="13" t="str">
        <f>IF(E59&gt;0,"OK","NG")</f>
        <v>OK</v>
      </c>
      <c r="E59" s="13">
        <f>IFERROR(VLOOKUP(B59,'Results c1'!C:J,8,0),0)</f>
        <v>90</v>
      </c>
      <c r="F59" s="13" t="str">
        <f>IF(G59&gt;0,"OK","NG")</f>
        <v>OK</v>
      </c>
      <c r="G59" s="13">
        <f>IFERROR(VLOOKUP(B59,'Results c2'!C:J,8,0),0)</f>
        <v>70</v>
      </c>
      <c r="H59" s="13" t="str">
        <f>IF(I59&gt;0,"OK","NG")</f>
        <v>OK</v>
      </c>
      <c r="I59" s="13">
        <f>IFERROR(VLOOKUP(B59,'Results c3'!C:J,8,0),0)</f>
        <v>100</v>
      </c>
      <c r="J59" s="13" t="str">
        <f>IF(K59&gt;0,"OK","NG")</f>
        <v>OK</v>
      </c>
      <c r="K59" s="13">
        <f>IFERROR(VLOOKUP(B59,'Results c4'!C:J,8,0),0)</f>
        <v>90</v>
      </c>
      <c r="L59" s="13" t="str">
        <f>IF(M59&gt;0,"OK","NG")</f>
        <v>OK</v>
      </c>
      <c r="M59" s="13">
        <f>IFERROR(VLOOKUP(B59,'Results c5'!C:V,8,0),0)</f>
        <v>70</v>
      </c>
      <c r="N59" s="13" t="str">
        <f>IF(O59&gt;0,"OK","NG")</f>
        <v>NG</v>
      </c>
      <c r="O59" s="13">
        <f>IFERROR(VLOOKUP(B59,'Results c6'!C:J,8,0),0)</f>
        <v>0</v>
      </c>
      <c r="P59" s="13" t="str">
        <f>IF(Q59&gt;0,"OK","NG")</f>
        <v>NG</v>
      </c>
      <c r="Q59" s="13">
        <f>IFERROR(VLOOKUP(B59,'Results c7'!C:J,8,0),0)</f>
        <v>0</v>
      </c>
      <c r="R59" s="13" t="str">
        <f>IF(S59&gt;0,"OK","NG")</f>
        <v>NG</v>
      </c>
      <c r="S59" s="13">
        <f>IFERROR(VLOOKUP(B59,'Results c89'!C:J,8,0),0)</f>
        <v>0</v>
      </c>
      <c r="T59" s="13" t="str">
        <f>IF(U59&gt;0,"OK","NG")</f>
        <v>NG</v>
      </c>
      <c r="U59" s="13">
        <f>IFERROR(VLOOKUP(B59,'Results c10'!C:J,8,0),0)</f>
        <v>0</v>
      </c>
    </row>
    <row r="60" spans="1:21" ht="21" x14ac:dyDescent="0.25">
      <c r="B60" s="12" t="s">
        <v>57</v>
      </c>
      <c r="C60" s="12" t="s">
        <v>43</v>
      </c>
      <c r="D60" s="13" t="str">
        <f t="shared" ref="D60:F79" si="0">IF(E60&gt;0,"OK","NG")</f>
        <v>OK</v>
      </c>
      <c r="E60" s="13">
        <f>IFERROR(VLOOKUP(B60,'Results c1'!C:J,8,0),0)</f>
        <v>100</v>
      </c>
      <c r="F60" s="13" t="str">
        <f t="shared" si="0"/>
        <v>OK</v>
      </c>
      <c r="G60" s="13">
        <f>IFERROR(VLOOKUP(B60,'Results c2'!C:J,8,0),0)</f>
        <v>90</v>
      </c>
      <c r="H60" s="13" t="str">
        <f t="shared" ref="H60" si="1">IF(I60&gt;0,"OK","NG")</f>
        <v>OK</v>
      </c>
      <c r="I60" s="13">
        <f>IFERROR(VLOOKUP(B60,'Results c3'!C:J,8,0),0)</f>
        <v>90</v>
      </c>
      <c r="J60" s="13" t="str">
        <f t="shared" ref="J60" si="2">IF(K60&gt;0,"OK","NG")</f>
        <v>OK</v>
      </c>
      <c r="K60" s="13">
        <f>IFERROR(VLOOKUP(B60,'Results c4'!C:J,8,0),0)</f>
        <v>90</v>
      </c>
      <c r="L60" s="13" t="str">
        <f t="shared" ref="L60:L79" si="3">IF(M60&gt;0,"OK","NG")</f>
        <v>OK</v>
      </c>
      <c r="M60" s="13">
        <f>IFERROR(VLOOKUP(B60,'Results c5'!C:V,8,0),0)</f>
        <v>70</v>
      </c>
      <c r="N60" s="13" t="str">
        <f t="shared" ref="N60:N79" si="4">IF(O60&gt;0,"OK","NG")</f>
        <v>OK</v>
      </c>
      <c r="O60" s="13">
        <f>IFERROR(VLOOKUP(B60,'Results c6'!C:J,8,0),0)</f>
        <v>100</v>
      </c>
      <c r="P60" s="13" t="str">
        <f t="shared" ref="P60:P79" si="5">IF(Q60&gt;0,"OK","NG")</f>
        <v>NG</v>
      </c>
      <c r="Q60" s="13">
        <f>IFERROR(VLOOKUP(B60,'Results c7'!C:J,8,0),0)</f>
        <v>0</v>
      </c>
      <c r="R60" s="13" t="str">
        <f t="shared" ref="R60:R79" si="6">IF(S60&gt;0,"OK","NG")</f>
        <v>NG</v>
      </c>
      <c r="S60" s="13">
        <f>IFERROR(VLOOKUP(B60,'Results c89'!C:J,8,0),0)</f>
        <v>0</v>
      </c>
      <c r="T60" s="13" t="str">
        <f t="shared" ref="T60:T79" si="7">IF(U60&gt;0,"OK","NG")</f>
        <v>NG</v>
      </c>
      <c r="U60" s="13">
        <f>IFERROR(VLOOKUP(B60,'Results c10'!C:J,8,0),0)</f>
        <v>0</v>
      </c>
    </row>
    <row r="61" spans="1:21" ht="21" x14ac:dyDescent="0.25">
      <c r="B61" s="12" t="s">
        <v>12</v>
      </c>
      <c r="C61" s="12" t="s">
        <v>36</v>
      </c>
      <c r="D61" s="13" t="str">
        <f t="shared" si="0"/>
        <v>OK</v>
      </c>
      <c r="E61" s="13">
        <f>IFERROR(VLOOKUP(B61,'Results c1'!C:J,8,0),0)</f>
        <v>90</v>
      </c>
      <c r="F61" s="13" t="str">
        <f t="shared" si="0"/>
        <v>NG</v>
      </c>
      <c r="G61" s="13">
        <f>IFERROR(VLOOKUP(B61,'Results c2'!C:J,8,0),0)</f>
        <v>0</v>
      </c>
      <c r="H61" s="13" t="str">
        <f t="shared" ref="H61" si="8">IF(I61&gt;0,"OK","NG")</f>
        <v>NG</v>
      </c>
      <c r="I61" s="13">
        <f>IFERROR(VLOOKUP(B61,'Results c3'!C:J,8,0),0)</f>
        <v>0</v>
      </c>
      <c r="J61" s="13" t="str">
        <f t="shared" ref="J61" si="9">IF(K61&gt;0,"OK","NG")</f>
        <v>NG</v>
      </c>
      <c r="K61" s="13">
        <f>IFERROR(VLOOKUP(B61,'Results c4'!C:J,8,0),0)</f>
        <v>0</v>
      </c>
      <c r="L61" s="13" t="str">
        <f t="shared" si="3"/>
        <v>NG</v>
      </c>
      <c r="M61" s="13">
        <f>IFERROR(VLOOKUP(B61,'Results c5'!C:V,8,0),0)</f>
        <v>0</v>
      </c>
      <c r="N61" s="13" t="str">
        <f t="shared" si="4"/>
        <v>NG</v>
      </c>
      <c r="O61" s="13">
        <f>IFERROR(VLOOKUP(B61,'Results c6'!C:J,8,0),0)</f>
        <v>0</v>
      </c>
      <c r="P61" s="13" t="str">
        <f t="shared" si="5"/>
        <v>NG</v>
      </c>
      <c r="Q61" s="13">
        <f>IFERROR(VLOOKUP(B61,'Results c7'!C:J,8,0),0)</f>
        <v>0</v>
      </c>
      <c r="R61" s="13" t="str">
        <f t="shared" si="6"/>
        <v>NG</v>
      </c>
      <c r="S61" s="13">
        <f>IFERROR(VLOOKUP(B61,'Results c89'!C:J,8,0),0)</f>
        <v>0</v>
      </c>
      <c r="T61" s="13" t="str">
        <f t="shared" si="7"/>
        <v>NG</v>
      </c>
      <c r="U61" s="13">
        <f>IFERROR(VLOOKUP(B61,'Results c10'!C:J,8,0),0)</f>
        <v>0</v>
      </c>
    </row>
    <row r="62" spans="1:21" ht="21" x14ac:dyDescent="0.25">
      <c r="B62" s="12" t="s">
        <v>11</v>
      </c>
      <c r="C62" s="12" t="s">
        <v>44</v>
      </c>
      <c r="D62" s="13" t="str">
        <f t="shared" si="0"/>
        <v>OK</v>
      </c>
      <c r="E62" s="13">
        <f>IFERROR(VLOOKUP(B62,'Results c1'!C:J,8,0),0)</f>
        <v>80</v>
      </c>
      <c r="F62" s="13" t="str">
        <f t="shared" si="0"/>
        <v>OK</v>
      </c>
      <c r="G62" s="13">
        <f>IFERROR(VLOOKUP(B62,'Results c2'!C:J,8,0),0)</f>
        <v>90</v>
      </c>
      <c r="H62" s="13" t="str">
        <f t="shared" ref="H62" si="10">IF(I62&gt;0,"OK","NG")</f>
        <v>OK</v>
      </c>
      <c r="I62" s="13">
        <f>IFERROR(VLOOKUP(B62,'Results c3'!C:J,8,0),0)</f>
        <v>90</v>
      </c>
      <c r="J62" s="13" t="str">
        <f t="shared" ref="J62" si="11">IF(K62&gt;0,"OK","NG")</f>
        <v>OK</v>
      </c>
      <c r="K62" s="13">
        <f>IFERROR(VLOOKUP(B62,'Results c4'!C:J,8,0),0)</f>
        <v>80</v>
      </c>
      <c r="L62" s="13" t="str">
        <f t="shared" si="3"/>
        <v>OK</v>
      </c>
      <c r="M62" s="13">
        <f>IFERROR(VLOOKUP(B62,'Results c5'!C:V,8,0),0)</f>
        <v>80</v>
      </c>
      <c r="N62" s="13" t="str">
        <f t="shared" si="4"/>
        <v>OK</v>
      </c>
      <c r="O62" s="13">
        <f>IFERROR(VLOOKUP(B62,'Results c6'!C:J,8,0),0)</f>
        <v>90</v>
      </c>
      <c r="P62" s="13" t="str">
        <f t="shared" si="5"/>
        <v>NG</v>
      </c>
      <c r="Q62" s="13">
        <f>IFERROR(VLOOKUP(B62,'Results c7'!C:J,8,0),0)</f>
        <v>0</v>
      </c>
      <c r="R62" s="13" t="str">
        <f t="shared" si="6"/>
        <v>NG</v>
      </c>
      <c r="S62" s="13">
        <f>IFERROR(VLOOKUP(B62,'Results c89'!C:J,8,0),0)</f>
        <v>0</v>
      </c>
      <c r="T62" s="13" t="str">
        <f t="shared" si="7"/>
        <v>NG</v>
      </c>
      <c r="U62" s="13">
        <f>IFERROR(VLOOKUP(B62,'Results c10'!C:J,8,0),0)</f>
        <v>0</v>
      </c>
    </row>
    <row r="63" spans="1:21" ht="21" x14ac:dyDescent="0.25">
      <c r="B63" s="12" t="s">
        <v>58</v>
      </c>
      <c r="C63" s="12" t="s">
        <v>37</v>
      </c>
      <c r="D63" s="13" t="str">
        <f t="shared" si="0"/>
        <v>OK</v>
      </c>
      <c r="E63" s="13">
        <f>IFERROR(VLOOKUP(B63,'Results c1'!C:J,8,0),0)</f>
        <v>90</v>
      </c>
      <c r="F63" s="13" t="str">
        <f t="shared" si="0"/>
        <v>OK</v>
      </c>
      <c r="G63" s="13">
        <f>IFERROR(VLOOKUP(B63,'Results c2'!C:J,8,0),0)</f>
        <v>90</v>
      </c>
      <c r="H63" s="13" t="str">
        <f t="shared" ref="H63" si="12">IF(I63&gt;0,"OK","NG")</f>
        <v>OK</v>
      </c>
      <c r="I63" s="13">
        <f>IFERROR(VLOOKUP(B63,'Results c3'!C:J,8,0),0)</f>
        <v>100</v>
      </c>
      <c r="J63" s="13" t="str">
        <f t="shared" ref="J63" si="13">IF(K63&gt;0,"OK","NG")</f>
        <v>OK</v>
      </c>
      <c r="K63" s="13">
        <f>IFERROR(VLOOKUP(B63,'Results c4'!C:J,8,0),0)</f>
        <v>100</v>
      </c>
      <c r="L63" s="13" t="str">
        <f t="shared" si="3"/>
        <v>OK</v>
      </c>
      <c r="M63" s="13">
        <f>IFERROR(VLOOKUP(B63,'Results c5'!C:V,8,0),0)</f>
        <v>80</v>
      </c>
      <c r="N63" s="13" t="str">
        <f t="shared" si="4"/>
        <v>OK</v>
      </c>
      <c r="O63" s="13">
        <f>IFERROR(VLOOKUP(B63,'Results c6'!C:J,8,0),0)</f>
        <v>90</v>
      </c>
      <c r="P63" s="13" t="str">
        <f t="shared" si="5"/>
        <v>OK</v>
      </c>
      <c r="Q63" s="13">
        <f>IFERROR(VLOOKUP(B63,'Results c7'!C:J,8,0),0)</f>
        <v>80</v>
      </c>
      <c r="R63" s="13" t="str">
        <f t="shared" si="6"/>
        <v>OK</v>
      </c>
      <c r="S63" s="13">
        <f>IFERROR(VLOOKUP(B63,'Results c89'!C:J,8,0),0)</f>
        <v>100</v>
      </c>
      <c r="T63" s="13" t="str">
        <f t="shared" si="7"/>
        <v>OK</v>
      </c>
      <c r="U63" s="13">
        <f>IFERROR(VLOOKUP(B63,'Results c10'!C:J,8,0),0)</f>
        <v>70</v>
      </c>
    </row>
    <row r="64" spans="1:21" ht="21" x14ac:dyDescent="0.25">
      <c r="B64" s="12" t="s">
        <v>59</v>
      </c>
      <c r="C64" s="12" t="s">
        <v>38</v>
      </c>
      <c r="D64" s="13" t="str">
        <f t="shared" si="0"/>
        <v>OK</v>
      </c>
      <c r="E64" s="13">
        <f>IFERROR(VLOOKUP(B64,'Results c1'!C:J,8,0),0)</f>
        <v>80</v>
      </c>
      <c r="F64" s="13" t="str">
        <f t="shared" si="0"/>
        <v>OK</v>
      </c>
      <c r="G64" s="13">
        <f>IFERROR(VLOOKUP(B64,'Results c2'!C:J,8,0),0)</f>
        <v>90</v>
      </c>
      <c r="H64" s="13" t="str">
        <f t="shared" ref="H64" si="14">IF(I64&gt;0,"OK","NG")</f>
        <v>OK</v>
      </c>
      <c r="I64" s="13">
        <f>IFERROR(VLOOKUP(B64,'Results c3'!C:J,8,0),0)</f>
        <v>100</v>
      </c>
      <c r="J64" s="13" t="str">
        <f t="shared" ref="J64" si="15">IF(K64&gt;0,"OK","NG")</f>
        <v>OK</v>
      </c>
      <c r="K64" s="13">
        <f>IFERROR(VLOOKUP(B64,'Results c4'!C:J,8,0),0)</f>
        <v>90</v>
      </c>
      <c r="L64" s="13" t="str">
        <f t="shared" si="3"/>
        <v>OK</v>
      </c>
      <c r="M64" s="13">
        <f>IFERROR(VLOOKUP(B64,'Results c5'!C:V,8,0),0)</f>
        <v>60</v>
      </c>
      <c r="N64" s="13" t="str">
        <f t="shared" si="4"/>
        <v>OK</v>
      </c>
      <c r="O64" s="13">
        <f>IFERROR(VLOOKUP(B64,'Results c6'!C:J,8,0),0)</f>
        <v>100</v>
      </c>
      <c r="P64" s="13" t="str">
        <f t="shared" si="5"/>
        <v>NG</v>
      </c>
      <c r="Q64" s="13">
        <f>IFERROR(VLOOKUP(B64,'Results c7'!C:J,8,0),0)</f>
        <v>0</v>
      </c>
      <c r="R64" s="13" t="str">
        <f t="shared" si="6"/>
        <v>NG</v>
      </c>
      <c r="S64" s="13">
        <f>IFERROR(VLOOKUP(B64,'Results c89'!C:J,8,0),0)</f>
        <v>0</v>
      </c>
      <c r="T64" s="13" t="str">
        <f t="shared" si="7"/>
        <v>NG</v>
      </c>
      <c r="U64" s="13">
        <f>IFERROR(VLOOKUP(B64,'Results c10'!C:J,8,0),0)</f>
        <v>0</v>
      </c>
    </row>
    <row r="65" spans="2:21" ht="21" x14ac:dyDescent="0.25">
      <c r="B65" s="12" t="s">
        <v>60</v>
      </c>
      <c r="C65" s="12" t="s">
        <v>45</v>
      </c>
      <c r="D65" s="13" t="str">
        <f t="shared" si="0"/>
        <v>OK</v>
      </c>
      <c r="E65" s="13">
        <f>IFERROR(VLOOKUP(B65,'Results c1'!C:J,8,0),0)</f>
        <v>100</v>
      </c>
      <c r="F65" s="13" t="str">
        <f t="shared" si="0"/>
        <v>OK</v>
      </c>
      <c r="G65" s="13">
        <f>IFERROR(VLOOKUP(B65,'Results c2'!C:J,8,0),0)</f>
        <v>90</v>
      </c>
      <c r="H65" s="13" t="str">
        <f t="shared" ref="H65" si="16">IF(I65&gt;0,"OK","NG")</f>
        <v>OK</v>
      </c>
      <c r="I65" s="13">
        <f>IFERROR(VLOOKUP(B65,'Results c3'!C:J,8,0),0)</f>
        <v>100</v>
      </c>
      <c r="J65" s="13" t="str">
        <f t="shared" ref="J65" si="17">IF(K65&gt;0,"OK","NG")</f>
        <v>OK</v>
      </c>
      <c r="K65" s="13">
        <f>IFERROR(VLOOKUP(B65,'Results c4'!C:J,8,0),0)</f>
        <v>100</v>
      </c>
      <c r="L65" s="13" t="str">
        <f t="shared" si="3"/>
        <v>OK</v>
      </c>
      <c r="M65" s="13">
        <f>IFERROR(VLOOKUP(B65,'Results c5'!C:V,8,0),0)</f>
        <v>80</v>
      </c>
      <c r="N65" s="13" t="str">
        <f t="shared" si="4"/>
        <v>OK</v>
      </c>
      <c r="O65" s="13">
        <f>IFERROR(VLOOKUP(B65,'Results c6'!C:J,8,0),0)</f>
        <v>100</v>
      </c>
      <c r="P65" s="13" t="str">
        <f t="shared" si="5"/>
        <v>NG</v>
      </c>
      <c r="Q65" s="13">
        <f>IFERROR(VLOOKUP(B65,'Results c7'!C:J,8,0),0)</f>
        <v>0</v>
      </c>
      <c r="R65" s="13" t="str">
        <f t="shared" si="6"/>
        <v>NG</v>
      </c>
      <c r="S65" s="13">
        <f>IFERROR(VLOOKUP(B65,'Results c89'!C:J,8,0),0)</f>
        <v>0</v>
      </c>
      <c r="T65" s="13" t="str">
        <f t="shared" si="7"/>
        <v>NG</v>
      </c>
      <c r="U65" s="13">
        <f>IFERROR(VLOOKUP(B65,'Results c10'!C:J,8,0),0)</f>
        <v>0</v>
      </c>
    </row>
    <row r="66" spans="2:21" ht="21" x14ac:dyDescent="0.25">
      <c r="B66" s="12" t="s">
        <v>61</v>
      </c>
      <c r="C66" s="12" t="s">
        <v>39</v>
      </c>
      <c r="D66" s="13" t="str">
        <f t="shared" si="0"/>
        <v>OK</v>
      </c>
      <c r="E66" s="13">
        <f>IFERROR(VLOOKUP(B66,'Results c1'!C:J,8,0),0)</f>
        <v>100</v>
      </c>
      <c r="F66" s="13" t="str">
        <f t="shared" si="0"/>
        <v>NG</v>
      </c>
      <c r="G66" s="13">
        <f>IFERROR(VLOOKUP(B66,'Results c2'!C:J,8,0),0)</f>
        <v>0</v>
      </c>
      <c r="H66" s="13" t="str">
        <f t="shared" ref="H66" si="18">IF(I66&gt;0,"OK","NG")</f>
        <v>NG</v>
      </c>
      <c r="I66" s="13">
        <f>IFERROR(VLOOKUP(B66,'Results c3'!C:J,8,0),0)</f>
        <v>0</v>
      </c>
      <c r="J66" s="13" t="str">
        <f t="shared" ref="J66" si="19">IF(K66&gt;0,"OK","NG")</f>
        <v>NG</v>
      </c>
      <c r="K66" s="13">
        <f>IFERROR(VLOOKUP(B66,'Results c4'!C:J,8,0),0)</f>
        <v>0</v>
      </c>
      <c r="L66" s="13" t="str">
        <f t="shared" si="3"/>
        <v>NG</v>
      </c>
      <c r="M66" s="13">
        <f>IFERROR(VLOOKUP(B66,'Results c5'!C:V,8,0),0)</f>
        <v>0</v>
      </c>
      <c r="N66" s="13" t="str">
        <f t="shared" si="4"/>
        <v>NG</v>
      </c>
      <c r="O66" s="13">
        <f>IFERROR(VLOOKUP(B66,'Results c6'!C:J,8,0),0)</f>
        <v>0</v>
      </c>
      <c r="P66" s="13" t="str">
        <f t="shared" si="5"/>
        <v>NG</v>
      </c>
      <c r="Q66" s="13">
        <f>IFERROR(VLOOKUP(B66,'Results c7'!C:J,8,0),0)</f>
        <v>0</v>
      </c>
      <c r="R66" s="13" t="str">
        <f t="shared" si="6"/>
        <v>NG</v>
      </c>
      <c r="S66" s="13">
        <f>IFERROR(VLOOKUP(B66,'Results c89'!C:J,8,0),0)</f>
        <v>0</v>
      </c>
      <c r="T66" s="13" t="str">
        <f t="shared" si="7"/>
        <v>NG</v>
      </c>
      <c r="U66" s="13">
        <f>IFERROR(VLOOKUP(B66,'Results c10'!C:J,8,0),0)</f>
        <v>0</v>
      </c>
    </row>
    <row r="67" spans="2:21" ht="21" x14ac:dyDescent="0.25">
      <c r="B67" s="12" t="s">
        <v>62</v>
      </c>
      <c r="C67" s="12" t="s">
        <v>46</v>
      </c>
      <c r="D67" s="13" t="str">
        <f t="shared" si="0"/>
        <v>NG</v>
      </c>
      <c r="E67" s="13">
        <f>IFERROR(VLOOKUP(B67,'Results c1'!C:J,8,0),0)</f>
        <v>0</v>
      </c>
      <c r="F67" s="13" t="str">
        <f t="shared" si="0"/>
        <v>NG</v>
      </c>
      <c r="G67" s="13">
        <f>IFERROR(VLOOKUP(B67,'Results c2'!C:J,8,0),0)</f>
        <v>0</v>
      </c>
      <c r="H67" s="13" t="str">
        <f t="shared" ref="H67" si="20">IF(I67&gt;0,"OK","NG")</f>
        <v>NG</v>
      </c>
      <c r="I67" s="13">
        <f>IFERROR(VLOOKUP(B67,'Results c3'!C:J,8,0),0)</f>
        <v>0</v>
      </c>
      <c r="J67" s="13" t="str">
        <f t="shared" ref="J67" si="21">IF(K67&gt;0,"OK","NG")</f>
        <v>NG</v>
      </c>
      <c r="K67" s="13">
        <f>IFERROR(VLOOKUP(B67,'Results c4'!C:J,8,0),0)</f>
        <v>0</v>
      </c>
      <c r="L67" s="13" t="str">
        <f t="shared" si="3"/>
        <v>NG</v>
      </c>
      <c r="M67" s="13">
        <f>IFERROR(VLOOKUP(B67,'Results c5'!C:V,8,0),0)</f>
        <v>0</v>
      </c>
      <c r="N67" s="13" t="str">
        <f t="shared" si="4"/>
        <v>NG</v>
      </c>
      <c r="O67" s="13">
        <f>IFERROR(VLOOKUP(B67,'Results c6'!C:J,8,0),0)</f>
        <v>0</v>
      </c>
      <c r="P67" s="13" t="str">
        <f t="shared" si="5"/>
        <v>NG</v>
      </c>
      <c r="Q67" s="13">
        <f>IFERROR(VLOOKUP(B67,'Results c7'!C:J,8,0),0)</f>
        <v>0</v>
      </c>
      <c r="R67" s="13" t="str">
        <f t="shared" si="6"/>
        <v>NG</v>
      </c>
      <c r="S67" s="13">
        <f>IFERROR(VLOOKUP(B67,'Results c89'!C:J,8,0),0)</f>
        <v>0</v>
      </c>
      <c r="T67" s="13" t="str">
        <f t="shared" si="7"/>
        <v>NG</v>
      </c>
      <c r="U67" s="13">
        <f>IFERROR(VLOOKUP(B67,'Results c10'!C:J,8,0),0)</f>
        <v>0</v>
      </c>
    </row>
    <row r="68" spans="2:21" ht="21" x14ac:dyDescent="0.25">
      <c r="B68" s="12" t="s">
        <v>63</v>
      </c>
      <c r="C68" s="12" t="s">
        <v>47</v>
      </c>
      <c r="D68" s="13" t="str">
        <f t="shared" si="0"/>
        <v>NG</v>
      </c>
      <c r="E68" s="13">
        <f>IFERROR(VLOOKUP(B68,'Results c1'!C:J,8,0),0)</f>
        <v>0</v>
      </c>
      <c r="F68" s="13" t="str">
        <f t="shared" si="0"/>
        <v>NG</v>
      </c>
      <c r="G68" s="13">
        <f>IFERROR(VLOOKUP(B68,'Results c2'!C:J,8,0),0)</f>
        <v>0</v>
      </c>
      <c r="H68" s="13" t="str">
        <f t="shared" ref="H68" si="22">IF(I68&gt;0,"OK","NG")</f>
        <v>NG</v>
      </c>
      <c r="I68" s="13">
        <f>IFERROR(VLOOKUP(B68,'Results c3'!C:J,8,0),0)</f>
        <v>0</v>
      </c>
      <c r="J68" s="13" t="str">
        <f t="shared" ref="J68" si="23">IF(K68&gt;0,"OK","NG")</f>
        <v>NG</v>
      </c>
      <c r="K68" s="13">
        <f>IFERROR(VLOOKUP(B68,'Results c4'!C:J,8,0),0)</f>
        <v>0</v>
      </c>
      <c r="L68" s="13" t="str">
        <f t="shared" si="3"/>
        <v>OK</v>
      </c>
      <c r="M68" s="13">
        <f>IFERROR(VLOOKUP(B68,'Results c5'!C:V,8,0),0)</f>
        <v>70</v>
      </c>
      <c r="N68" s="13" t="str">
        <f t="shared" si="4"/>
        <v>NG</v>
      </c>
      <c r="O68" s="13">
        <f>IFERROR(VLOOKUP(B68,'Results c6'!C:J,8,0),0)</f>
        <v>0</v>
      </c>
      <c r="P68" s="13" t="str">
        <f t="shared" si="5"/>
        <v>NG</v>
      </c>
      <c r="Q68" s="13">
        <f>IFERROR(VLOOKUP(B68,'Results c7'!C:J,8,0),0)</f>
        <v>0</v>
      </c>
      <c r="R68" s="13" t="str">
        <f t="shared" si="6"/>
        <v>NG</v>
      </c>
      <c r="S68" s="13">
        <f>IFERROR(VLOOKUP(B68,'Results c89'!C:J,8,0),0)</f>
        <v>0</v>
      </c>
      <c r="T68" s="13" t="str">
        <f t="shared" si="7"/>
        <v>NG</v>
      </c>
      <c r="U68" s="13">
        <f>IFERROR(VLOOKUP(B68,'Results c10'!C:J,8,0),0)</f>
        <v>0</v>
      </c>
    </row>
    <row r="69" spans="2:21" ht="21" x14ac:dyDescent="0.25">
      <c r="B69" s="12" t="s">
        <v>25</v>
      </c>
      <c r="C69" s="12" t="s">
        <v>48</v>
      </c>
      <c r="D69" s="13" t="str">
        <f t="shared" si="0"/>
        <v>OK</v>
      </c>
      <c r="E69" s="13">
        <f>IFERROR(VLOOKUP(B69,'Results c1'!C:J,8,0),0)</f>
        <v>100</v>
      </c>
      <c r="F69" s="13" t="str">
        <f t="shared" si="0"/>
        <v>OK</v>
      </c>
      <c r="G69" s="13">
        <f>IFERROR(VLOOKUP(B69,'Results c2'!C:J,8,0),0)</f>
        <v>90</v>
      </c>
      <c r="H69" s="13" t="str">
        <f t="shared" ref="H69" si="24">IF(I69&gt;0,"OK","NG")</f>
        <v>OK</v>
      </c>
      <c r="I69" s="13">
        <f>IFERROR(VLOOKUP(B69,'Results c3'!C:J,8,0),0)</f>
        <v>100</v>
      </c>
      <c r="J69" s="13" t="str">
        <f t="shared" ref="J69" si="25">IF(K69&gt;0,"OK","NG")</f>
        <v>OK</v>
      </c>
      <c r="K69" s="13">
        <f>IFERROR(VLOOKUP(B69,'Results c4'!C:J,8,0),0)</f>
        <v>100</v>
      </c>
      <c r="L69" s="13" t="str">
        <f t="shared" si="3"/>
        <v>NG</v>
      </c>
      <c r="M69" s="13">
        <f>IFERROR(VLOOKUP(B69,'Results c5'!C:V,8,0),0)</f>
        <v>0</v>
      </c>
      <c r="N69" s="13" t="str">
        <f t="shared" si="4"/>
        <v>NG</v>
      </c>
      <c r="O69" s="13">
        <f>IFERROR(VLOOKUP(B69,'Results c6'!C:J,8,0),0)</f>
        <v>0</v>
      </c>
      <c r="P69" s="13" t="str">
        <f t="shared" si="5"/>
        <v>NG</v>
      </c>
      <c r="Q69" s="13">
        <f>IFERROR(VLOOKUP(B69,'Results c7'!C:J,8,0),0)</f>
        <v>0</v>
      </c>
      <c r="R69" s="13" t="str">
        <f t="shared" si="6"/>
        <v>NG</v>
      </c>
      <c r="S69" s="13">
        <f>IFERROR(VLOOKUP(B69,'Results c89'!C:J,8,0),0)</f>
        <v>0</v>
      </c>
      <c r="T69" s="13" t="str">
        <f t="shared" si="7"/>
        <v>NG</v>
      </c>
      <c r="U69" s="13">
        <f>IFERROR(VLOOKUP(B69,'Results c10'!C:J,8,0),0)</f>
        <v>0</v>
      </c>
    </row>
    <row r="70" spans="2:21" ht="21" x14ac:dyDescent="0.25">
      <c r="B70" s="12" t="s">
        <v>19</v>
      </c>
      <c r="C70" s="12" t="s">
        <v>49</v>
      </c>
      <c r="D70" s="13" t="str">
        <f t="shared" si="0"/>
        <v>OK</v>
      </c>
      <c r="E70" s="13">
        <f>IFERROR(VLOOKUP(B70,'Results c1'!C:J,8,0),0)</f>
        <v>100</v>
      </c>
      <c r="F70" s="13" t="str">
        <f t="shared" si="0"/>
        <v>OK</v>
      </c>
      <c r="G70" s="13">
        <f>IFERROR(VLOOKUP(B70,'Results c2'!C:J,8,0),0)</f>
        <v>90</v>
      </c>
      <c r="H70" s="13" t="str">
        <f t="shared" ref="H70" si="26">IF(I70&gt;0,"OK","NG")</f>
        <v>NG</v>
      </c>
      <c r="I70" s="13">
        <f>IFERROR(VLOOKUP(B70,'Results c3'!C:J,8,0),0)</f>
        <v>0</v>
      </c>
      <c r="J70" s="13" t="str">
        <f t="shared" ref="J70" si="27">IF(K70&gt;0,"OK","NG")</f>
        <v>NG</v>
      </c>
      <c r="K70" s="13">
        <f>IFERROR(VLOOKUP(B70,'Results c4'!C:J,8,0),0)</f>
        <v>0</v>
      </c>
      <c r="L70" s="13" t="str">
        <f t="shared" si="3"/>
        <v>NG</v>
      </c>
      <c r="M70" s="13">
        <f>IFERROR(VLOOKUP(B70,'Results c5'!C:V,8,0),0)</f>
        <v>0</v>
      </c>
      <c r="N70" s="13" t="str">
        <f t="shared" si="4"/>
        <v>NG</v>
      </c>
      <c r="O70" s="13">
        <f>IFERROR(VLOOKUP(B70,'Results c6'!C:J,8,0),0)</f>
        <v>0</v>
      </c>
      <c r="P70" s="13" t="str">
        <f t="shared" si="5"/>
        <v>NG</v>
      </c>
      <c r="Q70" s="13">
        <f>IFERROR(VLOOKUP(B70,'Results c7'!C:J,8,0),0)</f>
        <v>0</v>
      </c>
      <c r="R70" s="13" t="str">
        <f t="shared" si="6"/>
        <v>NG</v>
      </c>
      <c r="S70" s="13">
        <f>IFERROR(VLOOKUP(B70,'Results c89'!C:J,8,0),0)</f>
        <v>0</v>
      </c>
      <c r="T70" s="13" t="str">
        <f t="shared" si="7"/>
        <v>NG</v>
      </c>
      <c r="U70" s="13">
        <f>IFERROR(VLOOKUP(B70,'Results c10'!C:J,8,0),0)</f>
        <v>0</v>
      </c>
    </row>
    <row r="71" spans="2:21" ht="21" x14ac:dyDescent="0.25">
      <c r="B71" s="12" t="s">
        <v>33</v>
      </c>
      <c r="C71" s="12" t="s">
        <v>40</v>
      </c>
      <c r="D71" s="13" t="str">
        <f t="shared" si="0"/>
        <v>NG</v>
      </c>
      <c r="E71" s="13">
        <f>IFERROR(VLOOKUP(B71,'Results c1'!C:J,8,0),0)</f>
        <v>0</v>
      </c>
      <c r="F71" s="13" t="str">
        <f t="shared" si="0"/>
        <v>NG</v>
      </c>
      <c r="G71" s="13">
        <f>IFERROR(VLOOKUP(B71,'Results c2'!C:J,8,0),0)</f>
        <v>0</v>
      </c>
      <c r="H71" s="13" t="str">
        <f t="shared" ref="H71" si="28">IF(I71&gt;0,"OK","NG")</f>
        <v>NG</v>
      </c>
      <c r="I71" s="13">
        <f>IFERROR(VLOOKUP(B71,'Results c3'!C:J,8,0),0)</f>
        <v>0</v>
      </c>
      <c r="J71" s="13" t="str">
        <f t="shared" ref="J71" si="29">IF(K71&gt;0,"OK","NG")</f>
        <v>NG</v>
      </c>
      <c r="K71" s="13">
        <f>IFERROR(VLOOKUP(B71,'Results c4'!C:J,8,0),0)</f>
        <v>0</v>
      </c>
      <c r="L71" s="13" t="str">
        <f t="shared" si="3"/>
        <v>NG</v>
      </c>
      <c r="M71" s="13">
        <f>IFERROR(VLOOKUP(B71,'Results c5'!C:V,8,0),0)</f>
        <v>0</v>
      </c>
      <c r="N71" s="13" t="str">
        <f t="shared" si="4"/>
        <v>NG</v>
      </c>
      <c r="O71" s="13">
        <f>IFERROR(VLOOKUP(B71,'Results c6'!C:J,8,0),0)</f>
        <v>0</v>
      </c>
      <c r="P71" s="13" t="str">
        <f t="shared" si="5"/>
        <v>NG</v>
      </c>
      <c r="Q71" s="13">
        <f>IFERROR(VLOOKUP(B71,'Results c7'!C:J,8,0),0)</f>
        <v>0</v>
      </c>
      <c r="R71" s="13" t="str">
        <f t="shared" si="6"/>
        <v>NG</v>
      </c>
      <c r="S71" s="13">
        <f>IFERROR(VLOOKUP(B71,'Results c89'!C:J,8,0),0)</f>
        <v>0</v>
      </c>
      <c r="T71" s="13" t="str">
        <f t="shared" si="7"/>
        <v>NG</v>
      </c>
      <c r="U71" s="13">
        <f>IFERROR(VLOOKUP(B71,'Results c10'!C:J,8,0),0)</f>
        <v>0</v>
      </c>
    </row>
    <row r="72" spans="2:21" ht="21" x14ac:dyDescent="0.25">
      <c r="B72" s="12" t="s">
        <v>14</v>
      </c>
      <c r="C72" s="12" t="s">
        <v>41</v>
      </c>
      <c r="D72" s="13" t="str">
        <f t="shared" si="0"/>
        <v>OK</v>
      </c>
      <c r="E72" s="13">
        <f>IFERROR(VLOOKUP(B72,'Results c1'!C:J,8,0),0)</f>
        <v>100</v>
      </c>
      <c r="F72" s="13" t="str">
        <f t="shared" si="0"/>
        <v>OK</v>
      </c>
      <c r="G72" s="13">
        <f>IFERROR(VLOOKUP(B72,'Results c2'!C:J,8,0),0)</f>
        <v>90</v>
      </c>
      <c r="H72" s="13" t="str">
        <f t="shared" ref="H72" si="30">IF(I72&gt;0,"OK","NG")</f>
        <v>OK</v>
      </c>
      <c r="I72" s="13">
        <f>IFERROR(VLOOKUP(B72,'Results c3'!C:J,8,0),0)</f>
        <v>100</v>
      </c>
      <c r="J72" s="13" t="str">
        <f t="shared" ref="J72" si="31">IF(K72&gt;0,"OK","NG")</f>
        <v>OK</v>
      </c>
      <c r="K72" s="13">
        <f>IFERROR(VLOOKUP(B72,'Results c4'!C:J,8,0),0)</f>
        <v>100</v>
      </c>
      <c r="L72" s="13" t="str">
        <f t="shared" si="3"/>
        <v>NG</v>
      </c>
      <c r="M72" s="13">
        <f>IFERROR(VLOOKUP(B72,'Results c5'!C:V,8,0),0)</f>
        <v>0</v>
      </c>
      <c r="N72" s="13" t="str">
        <f t="shared" si="4"/>
        <v>NG</v>
      </c>
      <c r="O72" s="13">
        <f>IFERROR(VLOOKUP(B72,'Results c6'!C:J,8,0),0)</f>
        <v>0</v>
      </c>
      <c r="P72" s="13" t="str">
        <f t="shared" si="5"/>
        <v>NG</v>
      </c>
      <c r="Q72" s="13">
        <f>IFERROR(VLOOKUP(B72,'Results c7'!C:J,8,0),0)</f>
        <v>0</v>
      </c>
      <c r="R72" s="13" t="str">
        <f t="shared" si="6"/>
        <v>NG</v>
      </c>
      <c r="S72" s="13">
        <f>IFERROR(VLOOKUP(B72,'Results c89'!C:J,8,0),0)</f>
        <v>0</v>
      </c>
      <c r="T72" s="13" t="str">
        <f t="shared" si="7"/>
        <v>NG</v>
      </c>
      <c r="U72" s="13">
        <f>IFERROR(VLOOKUP(B72,'Results c10'!C:J,8,0),0)</f>
        <v>0</v>
      </c>
    </row>
    <row r="73" spans="2:21" ht="21" x14ac:dyDescent="0.25">
      <c r="B73" s="12" t="s">
        <v>15</v>
      </c>
      <c r="C73" s="12" t="s">
        <v>42</v>
      </c>
      <c r="D73" s="13" t="str">
        <f t="shared" si="0"/>
        <v>OK</v>
      </c>
      <c r="E73" s="13">
        <f>IFERROR(VLOOKUP(B73,'Results c1'!C:J,8,0),0)</f>
        <v>100</v>
      </c>
      <c r="F73" s="13" t="str">
        <f t="shared" si="0"/>
        <v>OK</v>
      </c>
      <c r="G73" s="13">
        <f>IFERROR(VLOOKUP(B73,'Results c2'!C:J,8,0),0)</f>
        <v>90</v>
      </c>
      <c r="H73" s="13" t="str">
        <f t="shared" ref="H73" si="32">IF(I73&gt;0,"OK","NG")</f>
        <v>OK</v>
      </c>
      <c r="I73" s="13">
        <f>IFERROR(VLOOKUP(B73,'Results c3'!C:J,8,0),0)</f>
        <v>90</v>
      </c>
      <c r="J73" s="13" t="str">
        <f t="shared" ref="J73" si="33">IF(K73&gt;0,"OK","NG")</f>
        <v>OK</v>
      </c>
      <c r="K73" s="13">
        <f>IFERROR(VLOOKUP(B73,'Results c4'!C:J,8,0),0)</f>
        <v>90</v>
      </c>
      <c r="L73" s="13" t="str">
        <f t="shared" si="3"/>
        <v>OK</v>
      </c>
      <c r="M73" s="13">
        <f>IFERROR(VLOOKUP(B73,'Results c5'!C:V,8,0),0)</f>
        <v>80</v>
      </c>
      <c r="N73" s="13" t="str">
        <f t="shared" si="4"/>
        <v>OK</v>
      </c>
      <c r="O73" s="13">
        <f>IFERROR(VLOOKUP(B73,'Results c6'!C:J,8,0),0)</f>
        <v>100</v>
      </c>
      <c r="P73" s="13" t="str">
        <f t="shared" si="5"/>
        <v>NG</v>
      </c>
      <c r="Q73" s="13">
        <f>IFERROR(VLOOKUP(B73,'Results c7'!C:J,8,0),0)</f>
        <v>0</v>
      </c>
      <c r="R73" s="13" t="str">
        <f t="shared" si="6"/>
        <v>NG</v>
      </c>
      <c r="S73" s="13">
        <f>IFERROR(VLOOKUP(B73,'Results c89'!C:J,8,0),0)</f>
        <v>0</v>
      </c>
      <c r="T73" s="13" t="str">
        <f t="shared" si="7"/>
        <v>NG</v>
      </c>
      <c r="U73" s="13">
        <f>IFERROR(VLOOKUP(B73,'Results c10'!C:J,8,0),0)</f>
        <v>0</v>
      </c>
    </row>
    <row r="74" spans="2:21" ht="21" x14ac:dyDescent="0.25">
      <c r="B74" s="12" t="s">
        <v>64</v>
      </c>
      <c r="C74" s="12" t="s">
        <v>50</v>
      </c>
      <c r="D74" s="13" t="str">
        <f t="shared" si="0"/>
        <v>OK</v>
      </c>
      <c r="E74" s="13">
        <f>IFERROR(VLOOKUP(B74,'Results c1'!C:J,8,0),0)</f>
        <v>100</v>
      </c>
      <c r="F74" s="13" t="str">
        <f t="shared" si="0"/>
        <v>OK</v>
      </c>
      <c r="G74" s="13">
        <f>IFERROR(VLOOKUP(B74,'Results c2'!C:J,8,0),0)</f>
        <v>80</v>
      </c>
      <c r="H74" s="13" t="str">
        <f t="shared" ref="H74" si="34">IF(I74&gt;0,"OK","NG")</f>
        <v>OK</v>
      </c>
      <c r="I74" s="13">
        <f>IFERROR(VLOOKUP(B74,'Results c3'!C:J,8,0),0)</f>
        <v>90</v>
      </c>
      <c r="J74" s="13" t="str">
        <f t="shared" ref="J74" si="35">IF(K74&gt;0,"OK","NG")</f>
        <v>OK</v>
      </c>
      <c r="K74" s="13">
        <f>IFERROR(VLOOKUP(B74,'Results c4'!C:J,8,0),0)</f>
        <v>100</v>
      </c>
      <c r="L74" s="13" t="str">
        <f t="shared" si="3"/>
        <v>OK</v>
      </c>
      <c r="M74" s="13">
        <f>IFERROR(VLOOKUP(B74,'Results c5'!C:V,8,0),0)</f>
        <v>70</v>
      </c>
      <c r="N74" s="13" t="str">
        <f t="shared" si="4"/>
        <v>OK</v>
      </c>
      <c r="O74" s="13">
        <f>IFERROR(VLOOKUP(B74,'Results c6'!C:J,8,0),0)</f>
        <v>90</v>
      </c>
      <c r="P74" s="13" t="str">
        <f t="shared" si="5"/>
        <v>NG</v>
      </c>
      <c r="Q74" s="13">
        <f>IFERROR(VLOOKUP(B74,'Results c7'!C:J,8,0),0)</f>
        <v>0</v>
      </c>
      <c r="R74" s="13" t="str">
        <f t="shared" si="6"/>
        <v>NG</v>
      </c>
      <c r="S74" s="13">
        <f>IFERROR(VLOOKUP(B74,'Results c89'!C:J,8,0),0)</f>
        <v>0</v>
      </c>
      <c r="T74" s="13" t="str">
        <f t="shared" si="7"/>
        <v>NG</v>
      </c>
      <c r="U74" s="13">
        <f>IFERROR(VLOOKUP(B74,'Results c10'!C:J,8,0),0)</f>
        <v>0</v>
      </c>
    </row>
    <row r="75" spans="2:21" ht="21" x14ac:dyDescent="0.25">
      <c r="B75" s="12" t="s">
        <v>65</v>
      </c>
      <c r="C75" s="12" t="s">
        <v>51</v>
      </c>
      <c r="D75" s="13" t="str">
        <f t="shared" si="0"/>
        <v>NG</v>
      </c>
      <c r="E75" s="13">
        <f>IFERROR(VLOOKUP(B75,'Results c1'!C:J,8,0),0)</f>
        <v>0</v>
      </c>
      <c r="F75" s="13" t="str">
        <f t="shared" si="0"/>
        <v>NG</v>
      </c>
      <c r="G75" s="13">
        <f>IFERROR(VLOOKUP(B75,'Results c2'!C:J,8,0),0)</f>
        <v>0</v>
      </c>
      <c r="H75" s="13" t="str">
        <f t="shared" ref="H75" si="36">IF(I75&gt;0,"OK","NG")</f>
        <v>NG</v>
      </c>
      <c r="I75" s="13">
        <f>IFERROR(VLOOKUP(B75,'Results c3'!C:J,8,0),0)</f>
        <v>0</v>
      </c>
      <c r="J75" s="13" t="str">
        <f t="shared" ref="J75" si="37">IF(K75&gt;0,"OK","NG")</f>
        <v>NG</v>
      </c>
      <c r="K75" s="13">
        <f>IFERROR(VLOOKUP(B75,'Results c4'!C:J,8,0),0)</f>
        <v>0</v>
      </c>
      <c r="L75" s="13" t="str">
        <f t="shared" si="3"/>
        <v>NG</v>
      </c>
      <c r="M75" s="13">
        <f>IFERROR(VLOOKUP(B75,'Results c5'!C:V,8,0),0)</f>
        <v>0</v>
      </c>
      <c r="N75" s="13" t="str">
        <f t="shared" si="4"/>
        <v>NG</v>
      </c>
      <c r="O75" s="13">
        <f>IFERROR(VLOOKUP(B75,'Results c6'!C:J,8,0),0)</f>
        <v>0</v>
      </c>
      <c r="P75" s="13" t="str">
        <f t="shared" si="5"/>
        <v>NG</v>
      </c>
      <c r="Q75" s="13">
        <f>IFERROR(VLOOKUP(B75,'Results c7'!C:J,8,0),0)</f>
        <v>0</v>
      </c>
      <c r="R75" s="13" t="str">
        <f t="shared" si="6"/>
        <v>NG</v>
      </c>
      <c r="S75" s="13">
        <f>IFERROR(VLOOKUP(B75,'Results c89'!C:J,8,0),0)</f>
        <v>0</v>
      </c>
      <c r="T75" s="13" t="str">
        <f t="shared" si="7"/>
        <v>NG</v>
      </c>
      <c r="U75" s="13">
        <f>IFERROR(VLOOKUP(B75,'Results c10'!C:J,8,0),0)</f>
        <v>0</v>
      </c>
    </row>
    <row r="76" spans="2:21" ht="21" x14ac:dyDescent="0.25">
      <c r="B76" s="12" t="s">
        <v>66</v>
      </c>
      <c r="C76" s="12" t="s">
        <v>52</v>
      </c>
      <c r="D76" s="13" t="str">
        <f t="shared" si="0"/>
        <v>NG</v>
      </c>
      <c r="E76" s="13">
        <f>IFERROR(VLOOKUP(B76,'Results c1'!C:J,8,0),0)</f>
        <v>0</v>
      </c>
      <c r="F76" s="13" t="str">
        <f t="shared" si="0"/>
        <v>NG</v>
      </c>
      <c r="G76" s="13">
        <f>IFERROR(VLOOKUP(B76,'Results c2'!C:J,8,0),0)</f>
        <v>0</v>
      </c>
      <c r="H76" s="13" t="str">
        <f t="shared" ref="H76" si="38">IF(I76&gt;0,"OK","NG")</f>
        <v>NG</v>
      </c>
      <c r="I76" s="13">
        <f>IFERROR(VLOOKUP(B76,'Results c3'!C:J,8,0),0)</f>
        <v>0</v>
      </c>
      <c r="J76" s="13" t="str">
        <f t="shared" ref="J76" si="39">IF(K76&gt;0,"OK","NG")</f>
        <v>NG</v>
      </c>
      <c r="K76" s="13">
        <f>IFERROR(VLOOKUP(B76,'Results c4'!C:J,8,0),0)</f>
        <v>0</v>
      </c>
      <c r="L76" s="13" t="str">
        <f t="shared" si="3"/>
        <v>NG</v>
      </c>
      <c r="M76" s="13">
        <f>IFERROR(VLOOKUP(B76,'Results c5'!C:V,8,0),0)</f>
        <v>0</v>
      </c>
      <c r="N76" s="13" t="str">
        <f t="shared" si="4"/>
        <v>NG</v>
      </c>
      <c r="O76" s="13">
        <f>IFERROR(VLOOKUP(B76,'Results c6'!C:J,8,0),0)</f>
        <v>0</v>
      </c>
      <c r="P76" s="13" t="str">
        <f t="shared" si="5"/>
        <v>NG</v>
      </c>
      <c r="Q76" s="13">
        <f>IFERROR(VLOOKUP(B76,'Results c7'!C:J,8,0),0)</f>
        <v>0</v>
      </c>
      <c r="R76" s="13" t="str">
        <f t="shared" si="6"/>
        <v>NG</v>
      </c>
      <c r="S76" s="13">
        <f>IFERROR(VLOOKUP(B76,'Results c89'!C:J,8,0),0)</f>
        <v>0</v>
      </c>
      <c r="T76" s="13" t="str">
        <f t="shared" si="7"/>
        <v>NG</v>
      </c>
      <c r="U76" s="13">
        <f>IFERROR(VLOOKUP(B76,'Results c10'!C:J,8,0),0)</f>
        <v>0</v>
      </c>
    </row>
    <row r="77" spans="2:21" ht="21" x14ac:dyDescent="0.25">
      <c r="B77" s="12" t="s">
        <v>34</v>
      </c>
      <c r="C77" s="12" t="s">
        <v>53</v>
      </c>
      <c r="D77" s="13" t="str">
        <f t="shared" si="0"/>
        <v>NG</v>
      </c>
      <c r="E77" s="13">
        <f>IFERROR(VLOOKUP(B77,'Results c1'!C:J,8,0),0)</f>
        <v>0</v>
      </c>
      <c r="F77" s="13" t="str">
        <f t="shared" si="0"/>
        <v>NG</v>
      </c>
      <c r="G77" s="13">
        <f>IFERROR(VLOOKUP(B77,'Results c2'!C:J,8,0),0)</f>
        <v>0</v>
      </c>
      <c r="H77" s="13" t="str">
        <f t="shared" ref="H77" si="40">IF(I77&gt;0,"OK","NG")</f>
        <v>NG</v>
      </c>
      <c r="I77" s="13">
        <f>IFERROR(VLOOKUP(B77,'Results c3'!C:J,8,0),0)</f>
        <v>0</v>
      </c>
      <c r="J77" s="13" t="str">
        <f t="shared" ref="J77" si="41">IF(K77&gt;0,"OK","NG")</f>
        <v>NG</v>
      </c>
      <c r="K77" s="13">
        <f>IFERROR(VLOOKUP(B77,'Results c4'!C:J,8,0),0)</f>
        <v>0</v>
      </c>
      <c r="L77" s="13" t="str">
        <f t="shared" si="3"/>
        <v>NG</v>
      </c>
      <c r="M77" s="13">
        <f>IFERROR(VLOOKUP(B77,'Results c5'!C:V,8,0),0)</f>
        <v>0</v>
      </c>
      <c r="N77" s="13" t="str">
        <f t="shared" si="4"/>
        <v>NG</v>
      </c>
      <c r="O77" s="13">
        <f>IFERROR(VLOOKUP(B77,'Results c6'!C:J,8,0),0)</f>
        <v>0</v>
      </c>
      <c r="P77" s="13" t="str">
        <f t="shared" si="5"/>
        <v>NG</v>
      </c>
      <c r="Q77" s="13">
        <f>IFERROR(VLOOKUP(B77,'Results c7'!C:J,8,0),0)</f>
        <v>0</v>
      </c>
      <c r="R77" s="13" t="str">
        <f t="shared" si="6"/>
        <v>NG</v>
      </c>
      <c r="S77" s="13">
        <f>IFERROR(VLOOKUP(B77,'Results c89'!C:J,8,0),0)</f>
        <v>0</v>
      </c>
      <c r="T77" s="13" t="str">
        <f t="shared" si="7"/>
        <v>NG</v>
      </c>
      <c r="U77" s="13">
        <f>IFERROR(VLOOKUP(B77,'Results c10'!C:J,8,0),0)</f>
        <v>0</v>
      </c>
    </row>
    <row r="78" spans="2:21" ht="21" x14ac:dyDescent="0.25">
      <c r="B78" s="12" t="s">
        <v>67</v>
      </c>
      <c r="C78" s="12" t="s">
        <v>54</v>
      </c>
      <c r="D78" s="13" t="str">
        <f t="shared" si="0"/>
        <v>NG</v>
      </c>
      <c r="E78" s="13">
        <f>IFERROR(VLOOKUP(B78,'Results c1'!C:J,8,0),0)</f>
        <v>0</v>
      </c>
      <c r="F78" s="13" t="str">
        <f t="shared" si="0"/>
        <v>NG</v>
      </c>
      <c r="G78" s="13">
        <f>IFERROR(VLOOKUP(B78,'Results c2'!C:J,8,0),0)</f>
        <v>0</v>
      </c>
      <c r="H78" s="13" t="str">
        <f t="shared" ref="H78" si="42">IF(I78&gt;0,"OK","NG")</f>
        <v>NG</v>
      </c>
      <c r="I78" s="13">
        <f>IFERROR(VLOOKUP(B78,'Results c3'!C:J,8,0),0)</f>
        <v>0</v>
      </c>
      <c r="J78" s="13" t="str">
        <f t="shared" ref="J78" si="43">IF(K78&gt;0,"OK","NG")</f>
        <v>NG</v>
      </c>
      <c r="K78" s="13">
        <f>IFERROR(VLOOKUP(B78,'Results c4'!C:J,8,0),0)</f>
        <v>0</v>
      </c>
      <c r="L78" s="13" t="str">
        <f t="shared" si="3"/>
        <v>NG</v>
      </c>
      <c r="M78" s="13">
        <f>IFERROR(VLOOKUP(B78,'Results c5'!C:V,8,0),0)</f>
        <v>0</v>
      </c>
      <c r="N78" s="13" t="str">
        <f t="shared" si="4"/>
        <v>NG</v>
      </c>
      <c r="O78" s="13">
        <f>IFERROR(VLOOKUP(B78,'Results c6'!C:J,8,0),0)</f>
        <v>0</v>
      </c>
      <c r="P78" s="13" t="str">
        <f t="shared" si="5"/>
        <v>NG</v>
      </c>
      <c r="Q78" s="13">
        <f>IFERROR(VLOOKUP(B78,'Results c7'!C:J,8,0),0)</f>
        <v>0</v>
      </c>
      <c r="R78" s="13" t="str">
        <f t="shared" si="6"/>
        <v>NG</v>
      </c>
      <c r="S78" s="13">
        <f>IFERROR(VLOOKUP(B78,'Results c89'!C:J,8,0),0)</f>
        <v>0</v>
      </c>
      <c r="T78" s="13" t="str">
        <f t="shared" si="7"/>
        <v>NG</v>
      </c>
      <c r="U78" s="13">
        <f>IFERROR(VLOOKUP(B78,'Results c10'!C:J,8,0),0)</f>
        <v>0</v>
      </c>
    </row>
    <row r="79" spans="2:21" ht="21" x14ac:dyDescent="0.25">
      <c r="B79" s="12" t="s">
        <v>68</v>
      </c>
      <c r="C79" s="12" t="s">
        <v>55</v>
      </c>
      <c r="D79" s="13" t="str">
        <f t="shared" si="0"/>
        <v>OK</v>
      </c>
      <c r="E79" s="13">
        <f>IFERROR(VLOOKUP(B79,'Results c1'!C:J,8,0),0)</f>
        <v>80</v>
      </c>
      <c r="F79" s="13" t="str">
        <f t="shared" si="0"/>
        <v>OK</v>
      </c>
      <c r="G79" s="13">
        <f>IFERROR(VLOOKUP(B79,'Results c2'!C:J,8,0),0)</f>
        <v>90</v>
      </c>
      <c r="H79" s="13" t="str">
        <f t="shared" ref="H79" si="44">IF(I79&gt;0,"OK","NG")</f>
        <v>OK</v>
      </c>
      <c r="I79" s="13">
        <f>IFERROR(VLOOKUP(B79,'Results c3'!C:J,8,0),0)</f>
        <v>90</v>
      </c>
      <c r="J79" s="13" t="str">
        <f t="shared" ref="J79" si="45">IF(K79&gt;0,"OK","NG")</f>
        <v>OK</v>
      </c>
      <c r="K79" s="13">
        <f>IFERROR(VLOOKUP(B79,'Results c4'!C:J,8,0),0)</f>
        <v>80</v>
      </c>
      <c r="L79" s="13" t="str">
        <f t="shared" si="3"/>
        <v>OK</v>
      </c>
      <c r="M79" s="13">
        <f>IFERROR(VLOOKUP(B79,'Results c5'!C:V,8,0),0)</f>
        <v>80</v>
      </c>
      <c r="N79" s="13" t="str">
        <f t="shared" si="4"/>
        <v>NG</v>
      </c>
      <c r="O79" s="13">
        <f>IFERROR(VLOOKUP(B79,'Results c6'!C:J,8,0),0)</f>
        <v>0</v>
      </c>
      <c r="P79" s="13" t="str">
        <f t="shared" si="5"/>
        <v>OK</v>
      </c>
      <c r="Q79" s="13">
        <f>IFERROR(VLOOKUP(B79,'Results c7'!C:J,8,0),0)</f>
        <v>90</v>
      </c>
      <c r="R79" s="13" t="str">
        <f t="shared" si="6"/>
        <v>NG</v>
      </c>
      <c r="S79" s="13">
        <f>IFERROR(VLOOKUP(B79,'Results c89'!C:J,8,0),0)</f>
        <v>0</v>
      </c>
      <c r="T79" s="13" t="str">
        <f t="shared" si="7"/>
        <v>NG</v>
      </c>
      <c r="U79" s="13">
        <f>IFERROR(VLOOKUP(B79,'Results c10'!C:J,8,0),0)</f>
        <v>0</v>
      </c>
    </row>
    <row r="80" spans="2:21" ht="21" x14ac:dyDescent="0.25">
      <c r="B80" s="14"/>
      <c r="C80" s="15" t="s">
        <v>197</v>
      </c>
      <c r="D80" s="18">
        <v>21</v>
      </c>
      <c r="E80" s="18"/>
      <c r="F80" s="18">
        <v>21</v>
      </c>
      <c r="G80" s="18"/>
      <c r="H80" s="18">
        <v>21</v>
      </c>
      <c r="I80" s="18"/>
      <c r="J80" s="18">
        <v>21</v>
      </c>
      <c r="K80" s="18"/>
      <c r="L80" s="18">
        <v>21</v>
      </c>
      <c r="M80" s="18"/>
      <c r="N80" s="18">
        <v>21</v>
      </c>
      <c r="O80" s="18"/>
      <c r="P80" s="18">
        <v>21</v>
      </c>
      <c r="Q80" s="18"/>
      <c r="R80" s="18">
        <v>21</v>
      </c>
      <c r="S80" s="18"/>
      <c r="T80" s="18">
        <v>21</v>
      </c>
      <c r="U80" s="18"/>
    </row>
    <row r="81" spans="2:21" ht="21" x14ac:dyDescent="0.35">
      <c r="B81" s="6"/>
      <c r="C81" s="15" t="s">
        <v>195</v>
      </c>
      <c r="D81" s="15">
        <f>COUNTIF(D59:D79,"OK")</f>
        <v>14</v>
      </c>
      <c r="E81" s="15"/>
      <c r="F81" s="15">
        <f>COUNTIF(F59:F79,"OK")</f>
        <v>12</v>
      </c>
      <c r="G81" s="15"/>
      <c r="H81" s="15">
        <f>COUNTIF(H59:H79,"OK")</f>
        <v>11</v>
      </c>
      <c r="I81" s="15"/>
      <c r="J81" s="15">
        <f>COUNTIF(J59:J79,"OK")</f>
        <v>11</v>
      </c>
      <c r="K81" s="15"/>
      <c r="L81" s="15">
        <f>COUNTIF(L59:L79,"OK")</f>
        <v>10</v>
      </c>
      <c r="M81" s="15"/>
      <c r="N81" s="15">
        <f>COUNTIF(N59:N79,"OK")</f>
        <v>7</v>
      </c>
      <c r="O81" s="15"/>
      <c r="P81" s="15">
        <f>COUNTIF(P59:P79,"OK")</f>
        <v>2</v>
      </c>
      <c r="Q81" s="15"/>
      <c r="R81" s="15">
        <f>COUNTIF(R59:R79,"OK")</f>
        <v>1</v>
      </c>
      <c r="S81" s="15"/>
      <c r="T81" s="15">
        <f>COUNTIF(T59:T79,"OK")</f>
        <v>1</v>
      </c>
      <c r="U81" s="15"/>
    </row>
    <row r="82" spans="2:21" ht="21" x14ac:dyDescent="0.35">
      <c r="B82" s="6"/>
      <c r="C82" s="15" t="s">
        <v>196</v>
      </c>
      <c r="D82" s="15">
        <f>COUNTIF(D59:D79,"NG")</f>
        <v>7</v>
      </c>
      <c r="E82" s="15"/>
      <c r="F82" s="15">
        <f>COUNTIF(F59:F79,"NG")</f>
        <v>9</v>
      </c>
      <c r="G82" s="15"/>
      <c r="H82" s="15">
        <f>COUNTIF(H59:H79,"NG")</f>
        <v>10</v>
      </c>
      <c r="I82" s="15"/>
      <c r="J82" s="15">
        <f>COUNTIF(J59:J79,"NG")</f>
        <v>10</v>
      </c>
      <c r="K82" s="15"/>
      <c r="L82" s="15">
        <f>COUNTIF(L59:L79,"NG")</f>
        <v>11</v>
      </c>
      <c r="M82" s="15"/>
      <c r="N82" s="15">
        <f>COUNTIF(N59:N79,"NG")</f>
        <v>14</v>
      </c>
      <c r="O82" s="15"/>
      <c r="P82" s="15">
        <f>COUNTIF(P59:P79,"NG")</f>
        <v>19</v>
      </c>
      <c r="Q82" s="15"/>
      <c r="R82" s="15">
        <f>COUNTIF(R59:R79,"NG")</f>
        <v>20</v>
      </c>
      <c r="S82" s="15"/>
      <c r="T82" s="15">
        <f>COUNTIF(T59:T79,"NG")</f>
        <v>20</v>
      </c>
      <c r="U82" s="15"/>
    </row>
    <row r="83" spans="2:21" ht="21" x14ac:dyDescent="0.35">
      <c r="B83" s="6"/>
      <c r="C83" s="15" t="s">
        <v>198</v>
      </c>
      <c r="D83" s="16">
        <f>D81/D80</f>
        <v>0.66666666666666663</v>
      </c>
      <c r="E83" s="15"/>
      <c r="F83" s="16">
        <f>F81/F80</f>
        <v>0.5714285714285714</v>
      </c>
      <c r="G83" s="15"/>
      <c r="H83" s="16">
        <f>H81/H80</f>
        <v>0.52380952380952384</v>
      </c>
      <c r="I83" s="15"/>
      <c r="J83" s="16">
        <f>J81/J80</f>
        <v>0.52380952380952384</v>
      </c>
      <c r="K83" s="15"/>
      <c r="L83" s="16">
        <f>L81/L80</f>
        <v>0.47619047619047616</v>
      </c>
      <c r="M83" s="15"/>
      <c r="N83" s="16">
        <f>N81/N80</f>
        <v>0.33333333333333331</v>
      </c>
      <c r="O83" s="15"/>
      <c r="P83" s="16">
        <f>P81/P80</f>
        <v>9.5238095238095233E-2</v>
      </c>
      <c r="Q83" s="15"/>
      <c r="R83" s="16">
        <f>R81/R80</f>
        <v>4.7619047619047616E-2</v>
      </c>
      <c r="S83" s="15"/>
      <c r="T83" s="16">
        <f>T81/T80</f>
        <v>4.7619047619047616E-2</v>
      </c>
      <c r="U83" s="15"/>
    </row>
    <row r="84" spans="2:21" x14ac:dyDescent="0.25">
      <c r="C84"/>
      <c r="D84"/>
      <c r="E84"/>
      <c r="F84"/>
      <c r="G84"/>
      <c r="H84"/>
      <c r="I84"/>
      <c r="J84"/>
      <c r="K84"/>
      <c r="L84"/>
      <c r="M84"/>
      <c r="N84"/>
    </row>
    <row r="85" spans="2:21" x14ac:dyDescent="0.25">
      <c r="C85"/>
      <c r="D85"/>
      <c r="E85"/>
      <c r="F85"/>
      <c r="G85"/>
      <c r="H85"/>
      <c r="I85"/>
      <c r="J85"/>
      <c r="K85"/>
      <c r="L85"/>
      <c r="M85"/>
      <c r="N85"/>
    </row>
    <row r="86" spans="2:21" x14ac:dyDescent="0.25">
      <c r="C86"/>
      <c r="D86"/>
      <c r="E86"/>
      <c r="F86"/>
      <c r="G86"/>
      <c r="H86"/>
      <c r="I86"/>
      <c r="J86"/>
      <c r="K86"/>
      <c r="L86"/>
      <c r="M86"/>
      <c r="N86"/>
    </row>
    <row r="87" spans="2:21" x14ac:dyDescent="0.25">
      <c r="C87"/>
      <c r="D87"/>
      <c r="E87"/>
      <c r="F87"/>
      <c r="G87"/>
      <c r="H87"/>
      <c r="I87"/>
      <c r="J87"/>
      <c r="K87"/>
      <c r="L87"/>
      <c r="M87"/>
      <c r="N87"/>
    </row>
    <row r="88" spans="2:21" x14ac:dyDescent="0.25">
      <c r="C88"/>
      <c r="D88"/>
      <c r="E88"/>
      <c r="F88"/>
      <c r="G88"/>
      <c r="H88"/>
      <c r="I88"/>
      <c r="J88"/>
      <c r="K88"/>
      <c r="L88"/>
      <c r="M88"/>
      <c r="N88"/>
    </row>
    <row r="89" spans="2:21" x14ac:dyDescent="0.25">
      <c r="C89"/>
      <c r="D89"/>
      <c r="E89"/>
      <c r="F89"/>
      <c r="G89"/>
      <c r="H89"/>
      <c r="I89"/>
      <c r="J89"/>
      <c r="K89"/>
      <c r="L89"/>
      <c r="M89"/>
      <c r="N89"/>
    </row>
  </sheetData>
  <autoFilter ref="B58:O83" xr:uid="{99598185-E7B5-4CA9-B754-4B9C98BE0222}"/>
  <mergeCells count="2">
    <mergeCell ref="A53:N53"/>
    <mergeCell ref="A1:U1"/>
  </mergeCells>
  <conditionalFormatting sqref="E59:E80 G59:G81 I59:I80 K59:K80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{FD6C15ED-8BA2-4D44-AC56-76C405111425}</x14:id>
        </ext>
      </extLst>
    </cfRule>
  </conditionalFormatting>
  <conditionalFormatting sqref="D59:D80 F59:F80 H59:H80 J59:J80">
    <cfRule type="containsText" dxfId="45" priority="22" operator="containsText" text="NG">
      <formula>NOT(ISERROR(SEARCH("NG",D59)))</formula>
    </cfRule>
    <cfRule type="containsText" dxfId="44" priority="23" operator="containsText" text="OK">
      <formula>NOT(ISERROR(SEARCH("OK",D59)))</formula>
    </cfRule>
  </conditionalFormatting>
  <conditionalFormatting sqref="M59:M79">
    <cfRule type="dataBar" priority="2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{5074807D-868F-4B68-B2D4-1BDBE92BE66B}</x14:id>
        </ext>
      </extLst>
    </cfRule>
  </conditionalFormatting>
  <conditionalFormatting sqref="L59:L80">
    <cfRule type="containsText" dxfId="43" priority="19" operator="containsText" text="NG">
      <formula>NOT(ISERROR(SEARCH("NG",L59)))</formula>
    </cfRule>
    <cfRule type="containsText" dxfId="42" priority="20" operator="containsText" text="OK">
      <formula>NOT(ISERROR(SEARCH("OK",L59)))</formula>
    </cfRule>
  </conditionalFormatting>
  <conditionalFormatting sqref="O59:O79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{7BB100B5-9796-4A25-A212-64B036F5F412}</x14:id>
        </ext>
      </extLst>
    </cfRule>
  </conditionalFormatting>
  <conditionalFormatting sqref="N59:N80">
    <cfRule type="containsText" dxfId="41" priority="16" operator="containsText" text="NG">
      <formula>NOT(ISERROR(SEARCH("NG",N59)))</formula>
    </cfRule>
    <cfRule type="containsText" dxfId="40" priority="17" operator="containsText" text="OK">
      <formula>NOT(ISERROR(SEARCH("OK",N59)))</formula>
    </cfRule>
  </conditionalFormatting>
  <conditionalFormatting sqref="P59:P79">
    <cfRule type="containsText" dxfId="39" priority="14" operator="containsText" text="NG">
      <formula>NOT(ISERROR(SEARCH("NG",P59)))</formula>
    </cfRule>
    <cfRule type="containsText" dxfId="38" priority="15" operator="containsText" text="OK">
      <formula>NOT(ISERROR(SEARCH("OK",P59)))</formula>
    </cfRule>
  </conditionalFormatting>
  <conditionalFormatting sqref="R59:R79">
    <cfRule type="containsText" dxfId="37" priority="12" operator="containsText" text="NG">
      <formula>NOT(ISERROR(SEARCH("NG",R59)))</formula>
    </cfRule>
    <cfRule type="containsText" dxfId="36" priority="13" operator="containsText" text="OK">
      <formula>NOT(ISERROR(SEARCH("OK",R59)))</formula>
    </cfRule>
  </conditionalFormatting>
  <conditionalFormatting sqref="T59:T79">
    <cfRule type="containsText" dxfId="35" priority="10" operator="containsText" text="NG">
      <formula>NOT(ISERROR(SEARCH("NG",T59)))</formula>
    </cfRule>
    <cfRule type="containsText" dxfId="34" priority="11" operator="containsText" text="OK">
      <formula>NOT(ISERROR(SEARCH("OK",T59)))</formula>
    </cfRule>
  </conditionalFormatting>
  <conditionalFormatting sqref="P80">
    <cfRule type="containsText" dxfId="33" priority="8" operator="containsText" text="NG">
      <formula>NOT(ISERROR(SEARCH("NG",P80)))</formula>
    </cfRule>
    <cfRule type="containsText" dxfId="32" priority="9" operator="containsText" text="OK">
      <formula>NOT(ISERROR(SEARCH("OK",P80)))</formula>
    </cfRule>
  </conditionalFormatting>
  <conditionalFormatting sqref="R80">
    <cfRule type="containsText" dxfId="31" priority="6" operator="containsText" text="NG">
      <formula>NOT(ISERROR(SEARCH("NG",R80)))</formula>
    </cfRule>
    <cfRule type="containsText" dxfId="30" priority="7" operator="containsText" text="OK">
      <formula>NOT(ISERROR(SEARCH("OK",R80)))</formula>
    </cfRule>
  </conditionalFormatting>
  <conditionalFormatting sqref="T80">
    <cfRule type="containsText" dxfId="29" priority="4" operator="containsText" text="NG">
      <formula>NOT(ISERROR(SEARCH("NG",T80)))</formula>
    </cfRule>
    <cfRule type="containsText" dxfId="28" priority="5" operator="containsText" text="OK">
      <formula>NOT(ISERROR(SEARCH("OK",T80)))</formula>
    </cfRule>
  </conditionalFormatting>
  <conditionalFormatting sqref="Q59:Q79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{E792770C-29A6-486C-8E21-11D8DE438A39}</x14:id>
        </ext>
      </extLst>
    </cfRule>
  </conditionalFormatting>
  <conditionalFormatting sqref="S59:S7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{C6DB28E1-84DD-42F3-A48D-913996682CF2}</x14:id>
        </ext>
      </extLst>
    </cfRule>
  </conditionalFormatting>
  <conditionalFormatting sqref="U59:U7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{B4F613F7-1532-4580-B53C-BE419D33FB7A}</x14:id>
        </ext>
      </extLst>
    </cfRule>
  </conditionalFormatting>
  <pageMargins left="0.25" right="0.25" top="0.75" bottom="0.75" header="0.3" footer="0.3"/>
  <pageSetup scale="43" orientation="landscape" r:id="rId1"/>
  <rowBreaks count="1" manualBreakCount="1">
    <brk id="52" max="2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D6C15ED-8BA2-4D44-AC56-76C4051114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E59:E80 G59:G81 I59:I80 K59:K80</xm:sqref>
        </x14:conditionalFormatting>
        <x14:conditionalFormatting xmlns:xm="http://schemas.microsoft.com/office/excel/2006/main">
          <x14:cfRule type="dataBar" id="{5074807D-868F-4B68-B2D4-1BDBE92BE66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M59:M79</xm:sqref>
        </x14:conditionalFormatting>
        <x14:conditionalFormatting xmlns:xm="http://schemas.microsoft.com/office/excel/2006/main">
          <x14:cfRule type="dataBar" id="{7BB100B5-9796-4A25-A212-64B036F5F4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O59:O79</xm:sqref>
        </x14:conditionalFormatting>
        <x14:conditionalFormatting xmlns:xm="http://schemas.microsoft.com/office/excel/2006/main">
          <x14:cfRule type="dataBar" id="{E792770C-29A6-486C-8E21-11D8DE438A3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Q59:Q79</xm:sqref>
        </x14:conditionalFormatting>
        <x14:conditionalFormatting xmlns:xm="http://schemas.microsoft.com/office/excel/2006/main">
          <x14:cfRule type="dataBar" id="{C6DB28E1-84DD-42F3-A48D-913996682CF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S59:S79</xm:sqref>
        </x14:conditionalFormatting>
        <x14:conditionalFormatting xmlns:xm="http://schemas.microsoft.com/office/excel/2006/main">
          <x14:cfRule type="dataBar" id="{B4F613F7-1532-4580-B53C-BE419D33FB7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U59:U79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A9D88-6462-49B8-AB11-49549AD4998F}">
  <dimension ref="A1:V12"/>
  <sheetViews>
    <sheetView workbookViewId="0">
      <selection activeCell="C13" sqref="C13"/>
    </sheetView>
  </sheetViews>
  <sheetFormatPr baseColWidth="10" defaultRowHeight="15" x14ac:dyDescent="0.25"/>
  <cols>
    <col min="1" max="1" width="18" bestFit="1" customWidth="1"/>
    <col min="2" max="2" width="27.5703125" bestFit="1" customWidth="1"/>
    <col min="3" max="3" width="32.28515625" bestFit="1" customWidth="1"/>
  </cols>
  <sheetData>
    <row r="1" spans="1:22" x14ac:dyDescent="0.2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171</v>
      </c>
      <c r="N1" t="s">
        <v>172</v>
      </c>
      <c r="O1" t="s">
        <v>173</v>
      </c>
      <c r="P1" t="s">
        <v>174</v>
      </c>
      <c r="Q1" t="s">
        <v>175</v>
      </c>
      <c r="R1" t="s">
        <v>176</v>
      </c>
      <c r="S1" t="s">
        <v>177</v>
      </c>
      <c r="T1" t="s">
        <v>178</v>
      </c>
      <c r="U1" t="s">
        <v>179</v>
      </c>
      <c r="V1" t="s">
        <v>180</v>
      </c>
    </row>
    <row r="2" spans="1:22" x14ac:dyDescent="0.25">
      <c r="A2" t="s">
        <v>181</v>
      </c>
      <c r="B2" t="s">
        <v>4</v>
      </c>
      <c r="C2" t="s">
        <v>14</v>
      </c>
      <c r="D2" t="s">
        <v>92</v>
      </c>
      <c r="E2" t="s">
        <v>92</v>
      </c>
      <c r="F2" t="s">
        <v>92</v>
      </c>
      <c r="G2" t="s">
        <v>92</v>
      </c>
      <c r="H2" t="s">
        <v>93</v>
      </c>
      <c r="I2" t="s">
        <v>94</v>
      </c>
      <c r="J2">
        <v>100</v>
      </c>
      <c r="K2">
        <v>118</v>
      </c>
      <c r="L2" t="b">
        <v>0</v>
      </c>
      <c r="M2" t="s">
        <v>182</v>
      </c>
      <c r="N2" t="s">
        <v>183</v>
      </c>
      <c r="O2" t="s">
        <v>184</v>
      </c>
      <c r="P2" t="s">
        <v>185</v>
      </c>
      <c r="Q2" t="s">
        <v>186</v>
      </c>
      <c r="R2" t="s">
        <v>187</v>
      </c>
      <c r="S2" t="s">
        <v>188</v>
      </c>
      <c r="T2" t="s">
        <v>189</v>
      </c>
      <c r="U2" t="s">
        <v>190</v>
      </c>
      <c r="V2" t="s">
        <v>191</v>
      </c>
    </row>
    <row r="3" spans="1:22" x14ac:dyDescent="0.25">
      <c r="A3" t="s">
        <v>192</v>
      </c>
      <c r="B3" t="s">
        <v>5</v>
      </c>
      <c r="C3" t="s">
        <v>15</v>
      </c>
      <c r="D3" t="s">
        <v>92</v>
      </c>
      <c r="E3" t="s">
        <v>92</v>
      </c>
      <c r="F3" t="s">
        <v>92</v>
      </c>
      <c r="G3" t="s">
        <v>92</v>
      </c>
      <c r="H3" t="s">
        <v>93</v>
      </c>
      <c r="I3" t="s">
        <v>94</v>
      </c>
      <c r="J3">
        <v>90</v>
      </c>
      <c r="K3">
        <v>111</v>
      </c>
      <c r="L3" t="b">
        <v>0</v>
      </c>
      <c r="M3" t="s">
        <v>182</v>
      </c>
      <c r="N3" t="s">
        <v>183</v>
      </c>
      <c r="O3" t="s">
        <v>184</v>
      </c>
      <c r="P3" t="s">
        <v>185</v>
      </c>
      <c r="Q3" t="s">
        <v>186</v>
      </c>
      <c r="R3" t="s">
        <v>187</v>
      </c>
      <c r="S3" t="s">
        <v>193</v>
      </c>
      <c r="T3" t="s">
        <v>189</v>
      </c>
      <c r="U3" t="s">
        <v>190</v>
      </c>
      <c r="V3" t="s">
        <v>191</v>
      </c>
    </row>
    <row r="4" spans="1:22" x14ac:dyDescent="0.25">
      <c r="A4" t="s">
        <v>200</v>
      </c>
      <c r="B4" t="s">
        <v>201</v>
      </c>
      <c r="C4" t="s">
        <v>16</v>
      </c>
      <c r="D4" t="s">
        <v>92</v>
      </c>
      <c r="E4" t="s">
        <v>92</v>
      </c>
      <c r="F4" t="s">
        <v>92</v>
      </c>
      <c r="G4" t="s">
        <v>92</v>
      </c>
      <c r="H4" t="s">
        <v>93</v>
      </c>
      <c r="I4" t="s">
        <v>94</v>
      </c>
      <c r="J4">
        <v>100</v>
      </c>
      <c r="K4">
        <v>60</v>
      </c>
      <c r="L4" t="b">
        <v>0</v>
      </c>
      <c r="M4" t="s">
        <v>182</v>
      </c>
      <c r="N4" t="s">
        <v>183</v>
      </c>
      <c r="O4" t="s">
        <v>184</v>
      </c>
      <c r="P4" t="s">
        <v>185</v>
      </c>
      <c r="Q4" t="s">
        <v>186</v>
      </c>
      <c r="R4" t="s">
        <v>187</v>
      </c>
      <c r="S4" t="s">
        <v>188</v>
      </c>
      <c r="T4" t="s">
        <v>189</v>
      </c>
      <c r="U4" t="s">
        <v>190</v>
      </c>
      <c r="V4" t="s">
        <v>191</v>
      </c>
    </row>
    <row r="5" spans="1:22" x14ac:dyDescent="0.25">
      <c r="A5" t="s">
        <v>221</v>
      </c>
      <c r="B5" t="s">
        <v>222</v>
      </c>
      <c r="C5" t="s">
        <v>13</v>
      </c>
      <c r="D5" t="s">
        <v>92</v>
      </c>
      <c r="E5" t="s">
        <v>92</v>
      </c>
      <c r="F5" t="s">
        <v>92</v>
      </c>
      <c r="G5" t="s">
        <v>92</v>
      </c>
      <c r="H5" t="s">
        <v>93</v>
      </c>
      <c r="I5" t="s">
        <v>94</v>
      </c>
      <c r="J5">
        <v>90</v>
      </c>
      <c r="K5">
        <v>109</v>
      </c>
      <c r="L5" t="b">
        <v>0</v>
      </c>
      <c r="M5" t="s">
        <v>182</v>
      </c>
      <c r="N5" t="s">
        <v>183</v>
      </c>
      <c r="O5" t="s">
        <v>184</v>
      </c>
      <c r="P5" t="s">
        <v>185</v>
      </c>
      <c r="Q5" t="s">
        <v>186</v>
      </c>
      <c r="R5" t="s">
        <v>187</v>
      </c>
      <c r="S5" t="s">
        <v>193</v>
      </c>
      <c r="T5" t="s">
        <v>189</v>
      </c>
      <c r="U5" t="s">
        <v>190</v>
      </c>
      <c r="V5" t="s">
        <v>191</v>
      </c>
    </row>
    <row r="6" spans="1:22" x14ac:dyDescent="0.25">
      <c r="A6" t="s">
        <v>223</v>
      </c>
      <c r="B6" t="s">
        <v>224</v>
      </c>
      <c r="C6" t="s">
        <v>17</v>
      </c>
      <c r="D6" t="s">
        <v>92</v>
      </c>
      <c r="E6" t="s">
        <v>92</v>
      </c>
      <c r="F6" t="s">
        <v>92</v>
      </c>
      <c r="G6" t="s">
        <v>92</v>
      </c>
      <c r="H6" t="s">
        <v>93</v>
      </c>
      <c r="I6" t="s">
        <v>94</v>
      </c>
      <c r="J6">
        <v>80</v>
      </c>
      <c r="K6">
        <v>197</v>
      </c>
      <c r="L6" t="b">
        <v>0</v>
      </c>
      <c r="M6" t="s">
        <v>182</v>
      </c>
      <c r="N6" t="s">
        <v>183</v>
      </c>
      <c r="O6" t="s">
        <v>184</v>
      </c>
      <c r="P6" t="s">
        <v>185</v>
      </c>
      <c r="Q6" t="s">
        <v>186</v>
      </c>
      <c r="R6" t="s">
        <v>187</v>
      </c>
      <c r="S6" t="s">
        <v>193</v>
      </c>
      <c r="T6" t="s">
        <v>189</v>
      </c>
      <c r="U6" t="s">
        <v>190</v>
      </c>
      <c r="V6" t="s">
        <v>225</v>
      </c>
    </row>
    <row r="7" spans="1:22" x14ac:dyDescent="0.25">
      <c r="A7" t="s">
        <v>226</v>
      </c>
      <c r="B7" t="s">
        <v>203</v>
      </c>
      <c r="C7" t="s">
        <v>25</v>
      </c>
      <c r="D7" t="s">
        <v>92</v>
      </c>
      <c r="E7" t="s">
        <v>92</v>
      </c>
      <c r="F7" t="s">
        <v>92</v>
      </c>
      <c r="G7" t="s">
        <v>92</v>
      </c>
      <c r="H7" t="s">
        <v>93</v>
      </c>
      <c r="I7" t="s">
        <v>94</v>
      </c>
      <c r="J7">
        <v>100</v>
      </c>
      <c r="K7">
        <v>79</v>
      </c>
      <c r="L7" t="b">
        <v>0</v>
      </c>
      <c r="M7" t="s">
        <v>182</v>
      </c>
      <c r="N7" t="s">
        <v>183</v>
      </c>
      <c r="O7" t="s">
        <v>184</v>
      </c>
      <c r="P7" t="s">
        <v>185</v>
      </c>
      <c r="Q7" t="s">
        <v>186</v>
      </c>
      <c r="R7" t="s">
        <v>187</v>
      </c>
      <c r="S7" t="s">
        <v>188</v>
      </c>
      <c r="T7" t="s">
        <v>189</v>
      </c>
      <c r="U7" t="s">
        <v>190</v>
      </c>
      <c r="V7" t="s">
        <v>191</v>
      </c>
    </row>
    <row r="8" spans="1:22" x14ac:dyDescent="0.25">
      <c r="A8" t="s">
        <v>227</v>
      </c>
      <c r="B8" t="s">
        <v>10</v>
      </c>
      <c r="C8" t="s">
        <v>20</v>
      </c>
      <c r="D8" t="s">
        <v>92</v>
      </c>
      <c r="E8" t="s">
        <v>92</v>
      </c>
      <c r="F8" t="s">
        <v>92</v>
      </c>
      <c r="G8" t="s">
        <v>92</v>
      </c>
      <c r="H8" t="s">
        <v>93</v>
      </c>
      <c r="I8" t="s">
        <v>94</v>
      </c>
      <c r="J8">
        <v>100</v>
      </c>
      <c r="K8">
        <v>74</v>
      </c>
      <c r="L8" t="b">
        <v>0</v>
      </c>
      <c r="M8" t="s">
        <v>182</v>
      </c>
      <c r="N8" t="s">
        <v>183</v>
      </c>
      <c r="O8" t="s">
        <v>184</v>
      </c>
      <c r="P8" t="s">
        <v>185</v>
      </c>
      <c r="Q8" t="s">
        <v>186</v>
      </c>
      <c r="R8" t="s">
        <v>187</v>
      </c>
      <c r="S8" t="s">
        <v>188</v>
      </c>
      <c r="T8" t="s">
        <v>189</v>
      </c>
      <c r="U8" t="s">
        <v>190</v>
      </c>
      <c r="V8" t="s">
        <v>191</v>
      </c>
    </row>
    <row r="9" spans="1:22" x14ac:dyDescent="0.25">
      <c r="A9" t="s">
        <v>263</v>
      </c>
      <c r="B9" t="s">
        <v>2</v>
      </c>
      <c r="C9" t="s">
        <v>60</v>
      </c>
      <c r="D9" t="s">
        <v>92</v>
      </c>
      <c r="E9" t="s">
        <v>92</v>
      </c>
      <c r="F9" t="s">
        <v>92</v>
      </c>
      <c r="G9" t="s">
        <v>92</v>
      </c>
      <c r="H9" t="s">
        <v>93</v>
      </c>
      <c r="I9" t="s">
        <v>94</v>
      </c>
      <c r="J9">
        <v>100</v>
      </c>
      <c r="K9">
        <v>104</v>
      </c>
      <c r="L9" t="b">
        <v>0</v>
      </c>
      <c r="M9" t="s">
        <v>182</v>
      </c>
      <c r="N9" t="s">
        <v>183</v>
      </c>
      <c r="O9" t="s">
        <v>184</v>
      </c>
      <c r="P9" t="s">
        <v>185</v>
      </c>
      <c r="Q9" t="s">
        <v>186</v>
      </c>
      <c r="R9" t="s">
        <v>187</v>
      </c>
      <c r="S9" t="s">
        <v>188</v>
      </c>
      <c r="T9" t="s">
        <v>189</v>
      </c>
      <c r="U9" t="s">
        <v>190</v>
      </c>
      <c r="V9" t="s">
        <v>191</v>
      </c>
    </row>
    <row r="10" spans="1:22" x14ac:dyDescent="0.25">
      <c r="A10" t="s">
        <v>264</v>
      </c>
      <c r="B10" t="s">
        <v>212</v>
      </c>
      <c r="C10" t="s">
        <v>18</v>
      </c>
      <c r="D10" t="s">
        <v>92</v>
      </c>
      <c r="E10" t="s">
        <v>92</v>
      </c>
      <c r="F10" t="s">
        <v>92</v>
      </c>
      <c r="G10" t="s">
        <v>92</v>
      </c>
      <c r="H10" t="s">
        <v>93</v>
      </c>
      <c r="I10" t="s">
        <v>94</v>
      </c>
      <c r="J10">
        <v>90</v>
      </c>
      <c r="K10">
        <v>105</v>
      </c>
      <c r="L10" t="b">
        <v>0</v>
      </c>
      <c r="M10" t="s">
        <v>182</v>
      </c>
      <c r="N10" t="s">
        <v>183</v>
      </c>
      <c r="O10" t="s">
        <v>184</v>
      </c>
      <c r="P10" t="s">
        <v>185</v>
      </c>
      <c r="Q10" t="s">
        <v>186</v>
      </c>
      <c r="R10" t="s">
        <v>187</v>
      </c>
      <c r="S10" t="s">
        <v>188</v>
      </c>
      <c r="T10" t="s">
        <v>189</v>
      </c>
      <c r="U10" t="s">
        <v>265</v>
      </c>
      <c r="V10" t="s">
        <v>191</v>
      </c>
    </row>
    <row r="11" spans="1:22" x14ac:dyDescent="0.25">
      <c r="A11" t="s">
        <v>266</v>
      </c>
      <c r="B11" t="s">
        <v>267</v>
      </c>
      <c r="C11" t="s">
        <v>59</v>
      </c>
      <c r="D11" t="s">
        <v>92</v>
      </c>
      <c r="E11" t="s">
        <v>92</v>
      </c>
      <c r="F11" t="s">
        <v>92</v>
      </c>
      <c r="G11" t="s">
        <v>92</v>
      </c>
      <c r="H11" t="s">
        <v>93</v>
      </c>
      <c r="I11" t="s">
        <v>94</v>
      </c>
      <c r="J11">
        <v>90</v>
      </c>
      <c r="K11">
        <v>129</v>
      </c>
      <c r="L11" t="b">
        <v>0</v>
      </c>
      <c r="M11" t="s">
        <v>182</v>
      </c>
      <c r="N11" t="s">
        <v>183</v>
      </c>
      <c r="O11" t="s">
        <v>184</v>
      </c>
      <c r="P11" t="s">
        <v>185</v>
      </c>
      <c r="Q11" t="s">
        <v>186</v>
      </c>
      <c r="R11" t="s">
        <v>187</v>
      </c>
      <c r="S11" t="s">
        <v>193</v>
      </c>
      <c r="T11" t="s">
        <v>189</v>
      </c>
      <c r="U11" t="s">
        <v>190</v>
      </c>
      <c r="V11" t="s">
        <v>191</v>
      </c>
    </row>
    <row r="12" spans="1:22" x14ac:dyDescent="0.25">
      <c r="A12" t="s">
        <v>268</v>
      </c>
      <c r="B12" t="s">
        <v>0</v>
      </c>
      <c r="C12" t="s">
        <v>11</v>
      </c>
      <c r="D12" t="s">
        <v>92</v>
      </c>
      <c r="E12" t="s">
        <v>92</v>
      </c>
      <c r="F12" t="s">
        <v>92</v>
      </c>
      <c r="G12" t="s">
        <v>92</v>
      </c>
      <c r="H12" t="s">
        <v>93</v>
      </c>
      <c r="I12" t="s">
        <v>94</v>
      </c>
      <c r="J12">
        <v>80</v>
      </c>
      <c r="K12">
        <v>145</v>
      </c>
      <c r="L12" t="b">
        <v>0</v>
      </c>
      <c r="M12" t="s">
        <v>225</v>
      </c>
      <c r="N12" t="s">
        <v>214</v>
      </c>
      <c r="O12" t="s">
        <v>184</v>
      </c>
      <c r="P12" t="s">
        <v>185</v>
      </c>
      <c r="Q12" t="s">
        <v>186</v>
      </c>
      <c r="R12" t="s">
        <v>187</v>
      </c>
      <c r="S12" t="s">
        <v>188</v>
      </c>
      <c r="T12" t="s">
        <v>189</v>
      </c>
      <c r="U12" t="s">
        <v>190</v>
      </c>
      <c r="V12" t="s">
        <v>191</v>
      </c>
    </row>
  </sheetData>
  <conditionalFormatting sqref="C13:C1048576 C1:C8">
    <cfRule type="duplicateValues" dxfId="6" priority="3"/>
  </conditionalFormatting>
  <conditionalFormatting sqref="C1:C1048576">
    <cfRule type="duplicateValues" dxfId="5" priority="1"/>
  </conditionalFormatting>
  <conditionalFormatting sqref="C9:C12">
    <cfRule type="duplicateValues" dxfId="4" priority="64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A6D60-37B1-4201-B2FF-4BCFCECB026C}">
  <dimension ref="A1:V12"/>
  <sheetViews>
    <sheetView zoomScale="70" zoomScaleNormal="70" workbookViewId="0">
      <selection activeCell="F17" sqref="F17"/>
    </sheetView>
  </sheetViews>
  <sheetFormatPr baseColWidth="10" defaultRowHeight="15" x14ac:dyDescent="0.25"/>
  <cols>
    <col min="1" max="1" width="18" bestFit="1" customWidth="1"/>
    <col min="2" max="2" width="27.5703125" bestFit="1" customWidth="1"/>
    <col min="3" max="3" width="32.28515625" bestFit="1" customWidth="1"/>
  </cols>
  <sheetData>
    <row r="1" spans="1:22" x14ac:dyDescent="0.2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171</v>
      </c>
      <c r="N1" t="s">
        <v>172</v>
      </c>
      <c r="O1" t="s">
        <v>173</v>
      </c>
      <c r="P1" t="s">
        <v>174</v>
      </c>
      <c r="Q1" t="s">
        <v>175</v>
      </c>
      <c r="R1" t="s">
        <v>176</v>
      </c>
      <c r="S1" t="s">
        <v>177</v>
      </c>
      <c r="T1" t="s">
        <v>178</v>
      </c>
      <c r="U1" t="s">
        <v>179</v>
      </c>
      <c r="V1" t="s">
        <v>180</v>
      </c>
    </row>
    <row r="2" spans="1:22" x14ac:dyDescent="0.25">
      <c r="A2" t="s">
        <v>228</v>
      </c>
      <c r="B2" t="s">
        <v>3</v>
      </c>
      <c r="C2" t="s">
        <v>13</v>
      </c>
      <c r="D2" t="s">
        <v>92</v>
      </c>
      <c r="E2" t="s">
        <v>92</v>
      </c>
      <c r="F2" t="s">
        <v>92</v>
      </c>
      <c r="G2" t="s">
        <v>92</v>
      </c>
      <c r="H2" t="s">
        <v>93</v>
      </c>
      <c r="I2" t="s">
        <v>94</v>
      </c>
      <c r="J2">
        <v>70</v>
      </c>
      <c r="K2">
        <v>167</v>
      </c>
      <c r="L2" t="b">
        <v>0</v>
      </c>
      <c r="M2" t="s">
        <v>229</v>
      </c>
      <c r="N2" t="s">
        <v>230</v>
      </c>
      <c r="O2" t="s">
        <v>231</v>
      </c>
      <c r="P2" t="s">
        <v>232</v>
      </c>
      <c r="Q2" t="s">
        <v>233</v>
      </c>
      <c r="R2" t="s">
        <v>234</v>
      </c>
      <c r="S2" t="s">
        <v>235</v>
      </c>
      <c r="T2" t="s">
        <v>235</v>
      </c>
      <c r="U2" t="s">
        <v>234</v>
      </c>
      <c r="V2" t="s">
        <v>236</v>
      </c>
    </row>
    <row r="3" spans="1:22" x14ac:dyDescent="0.25">
      <c r="A3" t="s">
        <v>238</v>
      </c>
      <c r="B3" t="s">
        <v>239</v>
      </c>
      <c r="C3" t="s">
        <v>240</v>
      </c>
      <c r="D3" t="s">
        <v>92</v>
      </c>
      <c r="E3" t="s">
        <v>92</v>
      </c>
      <c r="F3" t="s">
        <v>92</v>
      </c>
      <c r="G3" t="s">
        <v>92</v>
      </c>
      <c r="H3" t="s">
        <v>93</v>
      </c>
      <c r="I3" t="s">
        <v>94</v>
      </c>
      <c r="J3">
        <v>70</v>
      </c>
      <c r="K3">
        <v>111</v>
      </c>
      <c r="L3" t="b">
        <v>0</v>
      </c>
      <c r="M3" t="s">
        <v>229</v>
      </c>
      <c r="N3" t="s">
        <v>230</v>
      </c>
      <c r="O3" t="s">
        <v>231</v>
      </c>
      <c r="P3" t="s">
        <v>232</v>
      </c>
      <c r="Q3" t="s">
        <v>233</v>
      </c>
      <c r="R3" t="s">
        <v>234</v>
      </c>
      <c r="S3" t="s">
        <v>235</v>
      </c>
      <c r="T3" t="s">
        <v>233</v>
      </c>
      <c r="U3" t="s">
        <v>237</v>
      </c>
      <c r="V3" t="s">
        <v>236</v>
      </c>
    </row>
    <row r="4" spans="1:22" x14ac:dyDescent="0.25">
      <c r="A4" t="s">
        <v>241</v>
      </c>
      <c r="B4" t="s">
        <v>7</v>
      </c>
      <c r="C4" t="s">
        <v>17</v>
      </c>
      <c r="D4" t="s">
        <v>92</v>
      </c>
      <c r="E4" t="s">
        <v>92</v>
      </c>
      <c r="F4" t="s">
        <v>92</v>
      </c>
      <c r="G4" t="s">
        <v>92</v>
      </c>
      <c r="H4" t="s">
        <v>93</v>
      </c>
      <c r="I4" t="s">
        <v>94</v>
      </c>
      <c r="J4">
        <v>80</v>
      </c>
      <c r="K4">
        <v>83</v>
      </c>
      <c r="L4" t="b">
        <v>0</v>
      </c>
      <c r="M4" t="s">
        <v>229</v>
      </c>
      <c r="N4" t="s">
        <v>230</v>
      </c>
      <c r="O4" t="s">
        <v>231</v>
      </c>
      <c r="P4" t="s">
        <v>232</v>
      </c>
      <c r="Q4" t="s">
        <v>233</v>
      </c>
      <c r="R4" t="s">
        <v>234</v>
      </c>
      <c r="S4" t="s">
        <v>235</v>
      </c>
      <c r="T4" t="s">
        <v>236</v>
      </c>
      <c r="U4" t="s">
        <v>235</v>
      </c>
      <c r="V4" t="s">
        <v>236</v>
      </c>
    </row>
    <row r="5" spans="1:22" x14ac:dyDescent="0.25">
      <c r="A5" t="s">
        <v>242</v>
      </c>
      <c r="B5" t="s">
        <v>10</v>
      </c>
      <c r="C5" t="s">
        <v>20</v>
      </c>
      <c r="D5" t="s">
        <v>92</v>
      </c>
      <c r="E5" t="s">
        <v>92</v>
      </c>
      <c r="F5" t="s">
        <v>92</v>
      </c>
      <c r="G5" t="s">
        <v>92</v>
      </c>
      <c r="H5" t="s">
        <v>93</v>
      </c>
      <c r="I5" t="s">
        <v>94</v>
      </c>
      <c r="J5">
        <v>80</v>
      </c>
      <c r="K5">
        <v>220</v>
      </c>
      <c r="L5" t="b">
        <v>0</v>
      </c>
      <c r="M5" t="s">
        <v>229</v>
      </c>
      <c r="N5" t="s">
        <v>230</v>
      </c>
      <c r="O5" t="s">
        <v>231</v>
      </c>
      <c r="P5" t="s">
        <v>232</v>
      </c>
      <c r="Q5" t="s">
        <v>233</v>
      </c>
      <c r="R5" t="s">
        <v>234</v>
      </c>
      <c r="S5" t="s">
        <v>235</v>
      </c>
      <c r="T5" t="s">
        <v>236</v>
      </c>
      <c r="U5" t="s">
        <v>237</v>
      </c>
      <c r="V5" t="s">
        <v>157</v>
      </c>
    </row>
    <row r="6" spans="1:22" x14ac:dyDescent="0.25">
      <c r="A6" t="s">
        <v>269</v>
      </c>
      <c r="B6" t="s">
        <v>210</v>
      </c>
      <c r="C6" t="s">
        <v>270</v>
      </c>
      <c r="D6" t="s">
        <v>92</v>
      </c>
      <c r="E6" t="s">
        <v>92</v>
      </c>
      <c r="F6" t="s">
        <v>92</v>
      </c>
      <c r="G6" t="s">
        <v>92</v>
      </c>
      <c r="H6" t="s">
        <v>93</v>
      </c>
      <c r="I6" t="s">
        <v>94</v>
      </c>
      <c r="J6">
        <v>80</v>
      </c>
      <c r="K6">
        <v>88</v>
      </c>
      <c r="L6" t="b">
        <v>0</v>
      </c>
      <c r="M6" t="s">
        <v>229</v>
      </c>
      <c r="N6" t="s">
        <v>271</v>
      </c>
      <c r="O6" t="s">
        <v>231</v>
      </c>
      <c r="P6" t="s">
        <v>232</v>
      </c>
      <c r="Q6" t="s">
        <v>233</v>
      </c>
      <c r="R6" t="s">
        <v>234</v>
      </c>
      <c r="S6" t="s">
        <v>235</v>
      </c>
      <c r="T6" t="s">
        <v>236</v>
      </c>
      <c r="U6" t="s">
        <v>237</v>
      </c>
      <c r="V6" t="s">
        <v>236</v>
      </c>
    </row>
    <row r="7" spans="1:22" x14ac:dyDescent="0.25">
      <c r="A7" t="s">
        <v>272</v>
      </c>
      <c r="B7" t="s">
        <v>2</v>
      </c>
      <c r="C7" t="s">
        <v>60</v>
      </c>
      <c r="D7" t="s">
        <v>92</v>
      </c>
      <c r="E7" t="s">
        <v>92</v>
      </c>
      <c r="F7" t="s">
        <v>92</v>
      </c>
      <c r="G7" t="s">
        <v>92</v>
      </c>
      <c r="H7" t="s">
        <v>93</v>
      </c>
      <c r="I7" t="s">
        <v>94</v>
      </c>
      <c r="J7">
        <v>80</v>
      </c>
      <c r="K7">
        <v>52</v>
      </c>
      <c r="L7" t="b">
        <v>0</v>
      </c>
      <c r="M7" t="s">
        <v>229</v>
      </c>
      <c r="N7" t="s">
        <v>230</v>
      </c>
      <c r="O7" t="s">
        <v>231</v>
      </c>
      <c r="P7" t="s">
        <v>232</v>
      </c>
      <c r="Q7" t="s">
        <v>233</v>
      </c>
      <c r="R7" t="s">
        <v>234</v>
      </c>
      <c r="S7" t="s">
        <v>235</v>
      </c>
      <c r="T7" t="s">
        <v>236</v>
      </c>
      <c r="U7" t="s">
        <v>237</v>
      </c>
      <c r="V7" t="s">
        <v>273</v>
      </c>
    </row>
    <row r="8" spans="1:22" x14ac:dyDescent="0.25">
      <c r="A8" t="s">
        <v>274</v>
      </c>
      <c r="B8" t="s">
        <v>207</v>
      </c>
      <c r="C8" t="s">
        <v>59</v>
      </c>
      <c r="D8" t="s">
        <v>92</v>
      </c>
      <c r="E8" t="s">
        <v>92</v>
      </c>
      <c r="F8" t="s">
        <v>92</v>
      </c>
      <c r="G8" t="s">
        <v>92</v>
      </c>
      <c r="H8" t="s">
        <v>93</v>
      </c>
      <c r="I8" t="s">
        <v>255</v>
      </c>
      <c r="J8">
        <v>60</v>
      </c>
      <c r="K8">
        <v>601</v>
      </c>
      <c r="L8" t="b">
        <v>0</v>
      </c>
      <c r="M8" t="s">
        <v>229</v>
      </c>
      <c r="N8" t="s">
        <v>275</v>
      </c>
      <c r="O8" t="s">
        <v>231</v>
      </c>
      <c r="P8" t="s">
        <v>232</v>
      </c>
      <c r="Q8" t="s">
        <v>233</v>
      </c>
      <c r="R8" t="s">
        <v>276</v>
      </c>
      <c r="S8" t="s">
        <v>235</v>
      </c>
      <c r="T8" t="s">
        <v>236</v>
      </c>
      <c r="U8" t="s">
        <v>237</v>
      </c>
      <c r="V8" t="s">
        <v>92</v>
      </c>
    </row>
    <row r="9" spans="1:22" x14ac:dyDescent="0.25">
      <c r="A9" t="s">
        <v>277</v>
      </c>
      <c r="B9" t="s">
        <v>205</v>
      </c>
      <c r="C9" t="s">
        <v>278</v>
      </c>
      <c r="D9" t="s">
        <v>92</v>
      </c>
      <c r="E9" t="s">
        <v>92</v>
      </c>
      <c r="F9" t="s">
        <v>92</v>
      </c>
      <c r="G9" t="s">
        <v>92</v>
      </c>
      <c r="H9" t="s">
        <v>93</v>
      </c>
      <c r="I9" t="s">
        <v>94</v>
      </c>
      <c r="J9">
        <v>70</v>
      </c>
      <c r="K9">
        <v>330</v>
      </c>
      <c r="L9" t="b">
        <v>0</v>
      </c>
      <c r="M9" t="s">
        <v>229</v>
      </c>
      <c r="N9" t="s">
        <v>275</v>
      </c>
      <c r="O9" t="s">
        <v>231</v>
      </c>
      <c r="P9" t="s">
        <v>232</v>
      </c>
      <c r="Q9" t="s">
        <v>233</v>
      </c>
      <c r="R9" t="s">
        <v>234</v>
      </c>
      <c r="S9" t="s">
        <v>235</v>
      </c>
      <c r="T9" t="s">
        <v>236</v>
      </c>
      <c r="U9" t="s">
        <v>234</v>
      </c>
      <c r="V9" t="s">
        <v>157</v>
      </c>
    </row>
    <row r="10" spans="1:22" x14ac:dyDescent="0.25">
      <c r="A10" t="s">
        <v>279</v>
      </c>
      <c r="B10" t="s">
        <v>5</v>
      </c>
      <c r="C10" t="s">
        <v>15</v>
      </c>
      <c r="D10" t="s">
        <v>92</v>
      </c>
      <c r="E10" t="s">
        <v>92</v>
      </c>
      <c r="F10" t="s">
        <v>92</v>
      </c>
      <c r="G10" t="s">
        <v>92</v>
      </c>
      <c r="H10" t="s">
        <v>93</v>
      </c>
      <c r="I10" t="s">
        <v>94</v>
      </c>
      <c r="J10">
        <v>80</v>
      </c>
      <c r="K10">
        <v>116</v>
      </c>
      <c r="L10" t="b">
        <v>0</v>
      </c>
      <c r="M10" t="s">
        <v>229</v>
      </c>
      <c r="N10" t="s">
        <v>230</v>
      </c>
      <c r="O10" t="s">
        <v>231</v>
      </c>
      <c r="P10" t="s">
        <v>232</v>
      </c>
      <c r="Q10" t="s">
        <v>233</v>
      </c>
      <c r="R10" t="s">
        <v>234</v>
      </c>
      <c r="S10" t="s">
        <v>235</v>
      </c>
      <c r="T10" t="s">
        <v>236</v>
      </c>
      <c r="U10" t="s">
        <v>237</v>
      </c>
      <c r="V10" t="s">
        <v>157</v>
      </c>
    </row>
    <row r="11" spans="1:22" x14ac:dyDescent="0.25">
      <c r="A11" t="s">
        <v>280</v>
      </c>
      <c r="B11" t="s">
        <v>281</v>
      </c>
      <c r="C11" t="s">
        <v>16</v>
      </c>
      <c r="D11" t="s">
        <v>92</v>
      </c>
      <c r="E11" t="s">
        <v>92</v>
      </c>
      <c r="F11" t="s">
        <v>92</v>
      </c>
      <c r="G11" t="s">
        <v>92</v>
      </c>
      <c r="H11" t="s">
        <v>93</v>
      </c>
      <c r="I11" t="s">
        <v>94</v>
      </c>
      <c r="J11">
        <v>70</v>
      </c>
      <c r="K11">
        <v>508</v>
      </c>
      <c r="L11" t="b">
        <v>0</v>
      </c>
      <c r="M11" t="s">
        <v>229</v>
      </c>
      <c r="N11" t="s">
        <v>230</v>
      </c>
      <c r="O11" t="s">
        <v>231</v>
      </c>
      <c r="P11" t="s">
        <v>232</v>
      </c>
      <c r="Q11" t="s">
        <v>233</v>
      </c>
      <c r="R11" t="s">
        <v>234</v>
      </c>
      <c r="S11" t="s">
        <v>276</v>
      </c>
      <c r="T11" t="s">
        <v>236</v>
      </c>
      <c r="U11" t="s">
        <v>234</v>
      </c>
      <c r="V11" t="s">
        <v>273</v>
      </c>
    </row>
    <row r="12" spans="1:22" x14ac:dyDescent="0.25">
      <c r="A12" t="s">
        <v>296</v>
      </c>
      <c r="B12" t="s">
        <v>212</v>
      </c>
      <c r="C12" t="s">
        <v>18</v>
      </c>
      <c r="D12" t="s">
        <v>92</v>
      </c>
      <c r="E12" t="s">
        <v>92</v>
      </c>
      <c r="F12" t="s">
        <v>92</v>
      </c>
      <c r="G12" t="s">
        <v>92</v>
      </c>
      <c r="H12" t="s">
        <v>93</v>
      </c>
      <c r="I12" t="s">
        <v>94</v>
      </c>
      <c r="J12">
        <v>70</v>
      </c>
      <c r="K12">
        <v>116</v>
      </c>
      <c r="L12" t="b">
        <v>0</v>
      </c>
      <c r="M12" t="s">
        <v>229</v>
      </c>
      <c r="N12" t="s">
        <v>275</v>
      </c>
      <c r="O12" t="s">
        <v>231</v>
      </c>
      <c r="P12" t="s">
        <v>232</v>
      </c>
      <c r="Q12" t="s">
        <v>233</v>
      </c>
      <c r="R12" t="s">
        <v>297</v>
      </c>
      <c r="S12" t="s">
        <v>235</v>
      </c>
      <c r="T12" t="s">
        <v>236</v>
      </c>
      <c r="U12" t="s">
        <v>237</v>
      </c>
      <c r="V12" t="s">
        <v>157</v>
      </c>
    </row>
  </sheetData>
  <conditionalFormatting sqref="C12 C1:C5 C25:C1048576">
    <cfRule type="duplicateValues" dxfId="3" priority="4"/>
  </conditionalFormatting>
  <conditionalFormatting sqref="C1:C12 C25:C1048576">
    <cfRule type="duplicateValues" dxfId="2" priority="2"/>
  </conditionalFormatting>
  <conditionalFormatting sqref="C6:C11">
    <cfRule type="duplicateValues" dxfId="1" priority="67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D40BC-BF5E-4EE0-927E-F1C567766FA0}">
  <dimension ref="A1:V8"/>
  <sheetViews>
    <sheetView topLeftCell="G1" workbookViewId="0">
      <selection activeCell="V14" sqref="V14"/>
    </sheetView>
  </sheetViews>
  <sheetFormatPr baseColWidth="10" defaultRowHeight="15" x14ac:dyDescent="0.25"/>
  <cols>
    <col min="1" max="1" width="18" bestFit="1" customWidth="1"/>
    <col min="2" max="2" width="27.5703125" bestFit="1" customWidth="1"/>
  </cols>
  <sheetData>
    <row r="1" spans="1:22" x14ac:dyDescent="0.2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171</v>
      </c>
      <c r="N1" t="s">
        <v>172</v>
      </c>
      <c r="O1" t="s">
        <v>173</v>
      </c>
      <c r="P1" t="s">
        <v>174</v>
      </c>
      <c r="Q1" t="s">
        <v>175</v>
      </c>
      <c r="R1" t="s">
        <v>176</v>
      </c>
      <c r="S1" t="s">
        <v>177</v>
      </c>
      <c r="T1" t="s">
        <v>178</v>
      </c>
      <c r="U1" t="s">
        <v>179</v>
      </c>
      <c r="V1" t="s">
        <v>180</v>
      </c>
    </row>
    <row r="2" spans="1:22" x14ac:dyDescent="0.25">
      <c r="A2" t="s">
        <v>243</v>
      </c>
      <c r="B2" t="s">
        <v>10</v>
      </c>
      <c r="C2" t="s">
        <v>20</v>
      </c>
      <c r="D2" t="s">
        <v>10</v>
      </c>
      <c r="E2" t="s">
        <v>58</v>
      </c>
      <c r="F2" t="s">
        <v>92</v>
      </c>
      <c r="G2" t="s">
        <v>92</v>
      </c>
      <c r="H2" t="s">
        <v>93</v>
      </c>
      <c r="I2" t="s">
        <v>94</v>
      </c>
      <c r="J2">
        <v>90</v>
      </c>
      <c r="K2">
        <v>77</v>
      </c>
      <c r="L2" t="b">
        <v>0</v>
      </c>
      <c r="M2" t="s">
        <v>244</v>
      </c>
      <c r="N2" t="s">
        <v>102</v>
      </c>
      <c r="O2" t="s">
        <v>245</v>
      </c>
      <c r="P2" t="s">
        <v>245</v>
      </c>
      <c r="Q2" t="s">
        <v>246</v>
      </c>
      <c r="R2" t="s">
        <v>247</v>
      </c>
      <c r="S2" t="s">
        <v>248</v>
      </c>
      <c r="T2" t="s">
        <v>249</v>
      </c>
      <c r="U2" t="s">
        <v>250</v>
      </c>
      <c r="V2" t="s">
        <v>157</v>
      </c>
    </row>
    <row r="3" spans="1:22" x14ac:dyDescent="0.25">
      <c r="A3" t="s">
        <v>282</v>
      </c>
      <c r="B3" t="s">
        <v>283</v>
      </c>
      <c r="C3" t="s">
        <v>284</v>
      </c>
      <c r="D3" t="s">
        <v>257</v>
      </c>
      <c r="E3" t="s">
        <v>59</v>
      </c>
      <c r="F3" t="s">
        <v>92</v>
      </c>
      <c r="G3" t="s">
        <v>92</v>
      </c>
      <c r="H3" t="s">
        <v>93</v>
      </c>
      <c r="I3" t="s">
        <v>94</v>
      </c>
      <c r="J3">
        <v>100</v>
      </c>
      <c r="K3">
        <v>47</v>
      </c>
      <c r="L3" t="b">
        <v>0</v>
      </c>
      <c r="M3" t="s">
        <v>244</v>
      </c>
      <c r="N3" t="s">
        <v>102</v>
      </c>
      <c r="O3" t="s">
        <v>285</v>
      </c>
      <c r="P3" t="s">
        <v>245</v>
      </c>
      <c r="Q3" t="s">
        <v>246</v>
      </c>
      <c r="R3" t="s">
        <v>247</v>
      </c>
      <c r="S3" t="s">
        <v>248</v>
      </c>
      <c r="T3" t="s">
        <v>249</v>
      </c>
      <c r="U3" t="s">
        <v>250</v>
      </c>
      <c r="V3" t="s">
        <v>157</v>
      </c>
    </row>
    <row r="4" spans="1:22" x14ac:dyDescent="0.25">
      <c r="A4" t="s">
        <v>286</v>
      </c>
      <c r="B4" t="s">
        <v>2</v>
      </c>
      <c r="C4" t="s">
        <v>60</v>
      </c>
      <c r="D4" t="s">
        <v>287</v>
      </c>
      <c r="E4" t="s">
        <v>288</v>
      </c>
      <c r="F4" t="s">
        <v>92</v>
      </c>
      <c r="G4" t="s">
        <v>92</v>
      </c>
      <c r="H4" t="s">
        <v>93</v>
      </c>
      <c r="I4" t="s">
        <v>94</v>
      </c>
      <c r="J4">
        <v>100</v>
      </c>
      <c r="K4">
        <v>109</v>
      </c>
      <c r="L4" t="b">
        <v>0</v>
      </c>
      <c r="M4" t="s">
        <v>244</v>
      </c>
      <c r="N4" t="s">
        <v>102</v>
      </c>
      <c r="O4" t="s">
        <v>285</v>
      </c>
      <c r="P4" t="s">
        <v>245</v>
      </c>
      <c r="Q4" t="s">
        <v>246</v>
      </c>
      <c r="R4" t="s">
        <v>247</v>
      </c>
      <c r="S4" t="s">
        <v>248</v>
      </c>
      <c r="T4" t="s">
        <v>249</v>
      </c>
      <c r="U4" t="s">
        <v>250</v>
      </c>
      <c r="V4" t="s">
        <v>157</v>
      </c>
    </row>
    <row r="5" spans="1:22" x14ac:dyDescent="0.25">
      <c r="A5" t="s">
        <v>289</v>
      </c>
      <c r="B5" t="s">
        <v>290</v>
      </c>
      <c r="C5" t="s">
        <v>15</v>
      </c>
      <c r="D5" t="s">
        <v>290</v>
      </c>
      <c r="E5" t="s">
        <v>15</v>
      </c>
      <c r="F5" t="s">
        <v>92</v>
      </c>
      <c r="G5" t="s">
        <v>92</v>
      </c>
      <c r="H5" t="s">
        <v>93</v>
      </c>
      <c r="I5" t="s">
        <v>94</v>
      </c>
      <c r="J5">
        <v>100</v>
      </c>
      <c r="K5">
        <v>124</v>
      </c>
      <c r="L5" t="b">
        <v>0</v>
      </c>
      <c r="M5" t="s">
        <v>244</v>
      </c>
      <c r="N5" t="s">
        <v>102</v>
      </c>
      <c r="O5" t="s">
        <v>285</v>
      </c>
      <c r="P5" t="s">
        <v>245</v>
      </c>
      <c r="Q5" t="s">
        <v>246</v>
      </c>
      <c r="R5" t="s">
        <v>247</v>
      </c>
      <c r="S5" t="s">
        <v>248</v>
      </c>
      <c r="T5" t="s">
        <v>249</v>
      </c>
      <c r="U5" t="s">
        <v>250</v>
      </c>
      <c r="V5" t="s">
        <v>157</v>
      </c>
    </row>
    <row r="6" spans="1:22" x14ac:dyDescent="0.25">
      <c r="A6" t="s">
        <v>291</v>
      </c>
      <c r="B6" t="s">
        <v>128</v>
      </c>
      <c r="C6" t="s">
        <v>16</v>
      </c>
      <c r="D6" t="s">
        <v>128</v>
      </c>
      <c r="E6" t="s">
        <v>64</v>
      </c>
      <c r="F6" t="s">
        <v>92</v>
      </c>
      <c r="G6" t="s">
        <v>92</v>
      </c>
      <c r="H6" t="s">
        <v>93</v>
      </c>
      <c r="I6" t="s">
        <v>94</v>
      </c>
      <c r="J6">
        <v>90</v>
      </c>
      <c r="K6">
        <v>197</v>
      </c>
      <c r="L6" t="b">
        <v>0</v>
      </c>
      <c r="M6" t="s">
        <v>244</v>
      </c>
      <c r="N6" t="s">
        <v>102</v>
      </c>
      <c r="O6" t="s">
        <v>285</v>
      </c>
      <c r="P6" t="s">
        <v>245</v>
      </c>
      <c r="Q6" t="s">
        <v>246</v>
      </c>
      <c r="R6" t="s">
        <v>247</v>
      </c>
      <c r="S6" t="s">
        <v>248</v>
      </c>
      <c r="T6" t="s">
        <v>249</v>
      </c>
      <c r="U6" t="s">
        <v>234</v>
      </c>
      <c r="V6" t="s">
        <v>157</v>
      </c>
    </row>
    <row r="7" spans="1:22" x14ac:dyDescent="0.25">
      <c r="A7" t="s">
        <v>292</v>
      </c>
      <c r="B7" t="s">
        <v>3</v>
      </c>
      <c r="C7" t="s">
        <v>13</v>
      </c>
      <c r="D7" t="s">
        <v>293</v>
      </c>
      <c r="E7" t="s">
        <v>57</v>
      </c>
      <c r="F7" t="s">
        <v>92</v>
      </c>
      <c r="G7" t="s">
        <v>92</v>
      </c>
      <c r="H7" t="s">
        <v>93</v>
      </c>
      <c r="I7" t="s">
        <v>94</v>
      </c>
      <c r="J7">
        <v>100</v>
      </c>
      <c r="K7">
        <v>92</v>
      </c>
      <c r="L7" t="b">
        <v>0</v>
      </c>
      <c r="M7" t="s">
        <v>244</v>
      </c>
      <c r="N7" t="s">
        <v>102</v>
      </c>
      <c r="O7" t="s">
        <v>285</v>
      </c>
      <c r="P7" t="s">
        <v>245</v>
      </c>
      <c r="Q7" t="s">
        <v>246</v>
      </c>
      <c r="R7" t="s">
        <v>247</v>
      </c>
      <c r="S7" t="s">
        <v>248</v>
      </c>
      <c r="T7" t="s">
        <v>249</v>
      </c>
      <c r="U7" t="s">
        <v>250</v>
      </c>
      <c r="V7" t="s">
        <v>157</v>
      </c>
    </row>
    <row r="8" spans="1:22" ht="21" x14ac:dyDescent="0.25">
      <c r="A8" t="s">
        <v>298</v>
      </c>
      <c r="B8" t="s">
        <v>0</v>
      </c>
      <c r="C8" s="12" t="s">
        <v>11</v>
      </c>
      <c r="D8" t="s">
        <v>0</v>
      </c>
      <c r="E8" t="s">
        <v>295</v>
      </c>
      <c r="H8" t="s">
        <v>93</v>
      </c>
      <c r="I8" t="s">
        <v>94</v>
      </c>
      <c r="J8">
        <v>90</v>
      </c>
      <c r="K8">
        <v>83</v>
      </c>
      <c r="L8" t="b">
        <v>0</v>
      </c>
      <c r="M8" t="s">
        <v>244</v>
      </c>
      <c r="N8" t="s">
        <v>102</v>
      </c>
      <c r="O8" t="s">
        <v>285</v>
      </c>
      <c r="P8" t="s">
        <v>245</v>
      </c>
      <c r="Q8" t="s">
        <v>246</v>
      </c>
      <c r="R8" t="s">
        <v>247</v>
      </c>
      <c r="S8" t="s">
        <v>248</v>
      </c>
      <c r="T8" t="s">
        <v>299</v>
      </c>
      <c r="U8" t="s">
        <v>250</v>
      </c>
      <c r="V8" t="s">
        <v>157</v>
      </c>
    </row>
  </sheetData>
  <conditionalFormatting sqref="B1:B1048576">
    <cfRule type="duplicateValues" dxfId="27" priority="2"/>
  </conditionalFormatting>
  <conditionalFormatting sqref="C3:C7">
    <cfRule type="duplicateValues" dxfId="26" priority="68"/>
  </conditionalFormatting>
  <conditionalFormatting sqref="C1:C7 C9:C1048576">
    <cfRule type="duplicateValues" dxfId="25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9755-180B-45BB-A74F-9873F92C5D28}">
  <dimension ref="A1:V3"/>
  <sheetViews>
    <sheetView workbookViewId="0">
      <selection activeCell="C11" sqref="C11"/>
    </sheetView>
  </sheetViews>
  <sheetFormatPr baseColWidth="10" defaultRowHeight="15" x14ac:dyDescent="0.25"/>
  <cols>
    <col min="3" max="3" width="32.28515625" bestFit="1" customWidth="1"/>
  </cols>
  <sheetData>
    <row r="1" spans="1:22" x14ac:dyDescent="0.2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300</v>
      </c>
      <c r="N1" t="s">
        <v>301</v>
      </c>
      <c r="O1" t="s">
        <v>302</v>
      </c>
      <c r="P1" t="s">
        <v>303</v>
      </c>
      <c r="Q1" t="s">
        <v>304</v>
      </c>
      <c r="R1" t="s">
        <v>305</v>
      </c>
      <c r="S1" t="s">
        <v>306</v>
      </c>
      <c r="T1" t="s">
        <v>307</v>
      </c>
      <c r="U1" t="s">
        <v>308</v>
      </c>
      <c r="V1" t="s">
        <v>309</v>
      </c>
    </row>
    <row r="2" spans="1:22" x14ac:dyDescent="0.25">
      <c r="A2" t="s">
        <v>310</v>
      </c>
      <c r="B2" t="s">
        <v>10</v>
      </c>
      <c r="C2" t="s">
        <v>20</v>
      </c>
      <c r="D2" t="s">
        <v>92</v>
      </c>
      <c r="E2" t="s">
        <v>92</v>
      </c>
      <c r="F2" t="s">
        <v>92</v>
      </c>
      <c r="G2" t="s">
        <v>92</v>
      </c>
      <c r="H2" t="s">
        <v>93</v>
      </c>
      <c r="I2" t="s">
        <v>94</v>
      </c>
      <c r="J2">
        <v>80</v>
      </c>
      <c r="K2">
        <v>97</v>
      </c>
      <c r="L2" t="b">
        <v>0</v>
      </c>
      <c r="M2" t="s">
        <v>311</v>
      </c>
      <c r="N2" t="s">
        <v>312</v>
      </c>
      <c r="O2" t="s">
        <v>313</v>
      </c>
      <c r="P2" t="s">
        <v>314</v>
      </c>
      <c r="Q2" t="s">
        <v>315</v>
      </c>
      <c r="R2" t="s">
        <v>316</v>
      </c>
      <c r="S2" t="s">
        <v>313</v>
      </c>
      <c r="T2" t="s">
        <v>317</v>
      </c>
      <c r="U2" t="s">
        <v>318</v>
      </c>
      <c r="V2" t="s">
        <v>319</v>
      </c>
    </row>
    <row r="3" spans="1:22" x14ac:dyDescent="0.25">
      <c r="A3" t="s">
        <v>320</v>
      </c>
      <c r="B3" t="s">
        <v>7</v>
      </c>
      <c r="C3" t="s">
        <v>17</v>
      </c>
      <c r="D3" t="s">
        <v>92</v>
      </c>
      <c r="E3" t="s">
        <v>92</v>
      </c>
      <c r="F3" t="s">
        <v>92</v>
      </c>
      <c r="G3" t="s">
        <v>92</v>
      </c>
      <c r="H3" t="s">
        <v>93</v>
      </c>
      <c r="I3" t="s">
        <v>94</v>
      </c>
      <c r="J3">
        <v>90</v>
      </c>
      <c r="K3">
        <v>163</v>
      </c>
      <c r="L3" t="b">
        <v>0</v>
      </c>
      <c r="M3" t="s">
        <v>321</v>
      </c>
      <c r="N3" t="s">
        <v>312</v>
      </c>
      <c r="O3" t="s">
        <v>313</v>
      </c>
      <c r="P3" t="s">
        <v>314</v>
      </c>
      <c r="Q3" t="s">
        <v>315</v>
      </c>
      <c r="R3" t="s">
        <v>316</v>
      </c>
      <c r="S3" t="s">
        <v>313</v>
      </c>
      <c r="T3" t="s">
        <v>317</v>
      </c>
      <c r="U3" t="s">
        <v>318</v>
      </c>
      <c r="V3" t="s">
        <v>319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D5713-D47A-468A-A41E-190EE37B849F}">
  <dimension ref="A1:V2"/>
  <sheetViews>
    <sheetView workbookViewId="0">
      <selection activeCell="F9" sqref="F9"/>
    </sheetView>
  </sheetViews>
  <sheetFormatPr baseColWidth="10" defaultRowHeight="15" x14ac:dyDescent="0.25"/>
  <sheetData>
    <row r="1" spans="1:22" x14ac:dyDescent="0.2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322</v>
      </c>
      <c r="N1" t="s">
        <v>323</v>
      </c>
      <c r="O1" t="s">
        <v>324</v>
      </c>
      <c r="P1" t="s">
        <v>325</v>
      </c>
      <c r="Q1" t="s">
        <v>326</v>
      </c>
      <c r="R1" t="s">
        <v>327</v>
      </c>
      <c r="S1" t="s">
        <v>328</v>
      </c>
      <c r="T1" t="s">
        <v>329</v>
      </c>
      <c r="U1" t="s">
        <v>330</v>
      </c>
      <c r="V1" t="s">
        <v>331</v>
      </c>
    </row>
    <row r="2" spans="1:22" x14ac:dyDescent="0.25">
      <c r="A2" t="s">
        <v>332</v>
      </c>
      <c r="B2" t="s">
        <v>10</v>
      </c>
      <c r="C2" t="s">
        <v>20</v>
      </c>
      <c r="D2" t="s">
        <v>92</v>
      </c>
      <c r="E2" t="s">
        <v>92</v>
      </c>
      <c r="F2" t="s">
        <v>92</v>
      </c>
      <c r="G2" t="s">
        <v>92</v>
      </c>
      <c r="H2" t="s">
        <v>93</v>
      </c>
      <c r="I2" t="s">
        <v>94</v>
      </c>
      <c r="J2">
        <v>100</v>
      </c>
      <c r="K2">
        <v>142</v>
      </c>
      <c r="L2" t="b">
        <v>0</v>
      </c>
      <c r="M2" t="s">
        <v>333</v>
      </c>
      <c r="N2" t="s">
        <v>334</v>
      </c>
      <c r="O2" t="s">
        <v>335</v>
      </c>
      <c r="P2" t="s">
        <v>336</v>
      </c>
      <c r="Q2" t="s">
        <v>337</v>
      </c>
      <c r="R2" t="s">
        <v>338</v>
      </c>
      <c r="S2" t="s">
        <v>339</v>
      </c>
      <c r="T2" t="s">
        <v>340</v>
      </c>
      <c r="U2" t="s">
        <v>341</v>
      </c>
      <c r="V2" t="s">
        <v>342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A5DE4-2298-4B14-B085-E010D4D3F38E}">
  <dimension ref="A1:V2"/>
  <sheetViews>
    <sheetView workbookViewId="0">
      <selection activeCell="C9" sqref="C9"/>
    </sheetView>
  </sheetViews>
  <sheetFormatPr baseColWidth="10" defaultRowHeight="15" x14ac:dyDescent="0.25"/>
  <sheetData>
    <row r="1" spans="1:22" x14ac:dyDescent="0.2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343</v>
      </c>
      <c r="N1" t="s">
        <v>344</v>
      </c>
      <c r="O1" t="s">
        <v>345</v>
      </c>
      <c r="P1" t="s">
        <v>346</v>
      </c>
      <c r="Q1" t="s">
        <v>347</v>
      </c>
      <c r="R1" t="s">
        <v>348</v>
      </c>
      <c r="S1" t="s">
        <v>349</v>
      </c>
      <c r="T1" t="s">
        <v>350</v>
      </c>
      <c r="U1" t="s">
        <v>351</v>
      </c>
      <c r="V1" t="s">
        <v>352</v>
      </c>
    </row>
    <row r="2" spans="1:22" x14ac:dyDescent="0.25">
      <c r="A2" t="s">
        <v>353</v>
      </c>
      <c r="B2" t="s">
        <v>10</v>
      </c>
      <c r="C2" t="s">
        <v>20</v>
      </c>
      <c r="D2" t="s">
        <v>92</v>
      </c>
      <c r="E2" t="s">
        <v>92</v>
      </c>
      <c r="F2" t="s">
        <v>92</v>
      </c>
      <c r="G2" t="s">
        <v>92</v>
      </c>
      <c r="H2" t="s">
        <v>93</v>
      </c>
      <c r="I2" t="s">
        <v>94</v>
      </c>
      <c r="J2">
        <v>70</v>
      </c>
      <c r="K2">
        <v>151</v>
      </c>
      <c r="L2" t="b">
        <v>0</v>
      </c>
      <c r="M2" t="s">
        <v>105</v>
      </c>
      <c r="N2" t="s">
        <v>340</v>
      </c>
      <c r="O2" t="s">
        <v>354</v>
      </c>
      <c r="P2" t="s">
        <v>355</v>
      </c>
      <c r="Q2" t="s">
        <v>356</v>
      </c>
      <c r="R2" t="s">
        <v>357</v>
      </c>
      <c r="S2" t="s">
        <v>358</v>
      </c>
      <c r="T2" t="s">
        <v>359</v>
      </c>
      <c r="U2" t="s">
        <v>360</v>
      </c>
      <c r="V2" t="s">
        <v>358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BB775-E3B7-44CF-AB09-0798CF21CD4A}">
  <dimension ref="A1:V16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18" bestFit="1" customWidth="1"/>
    <col min="2" max="2" width="30.7109375" bestFit="1" customWidth="1"/>
    <col min="3" max="3" width="32.28515625" bestFit="1" customWidth="1"/>
  </cols>
  <sheetData>
    <row r="1" spans="1:22" x14ac:dyDescent="0.2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81</v>
      </c>
      <c r="N1" t="s">
        <v>82</v>
      </c>
      <c r="O1" t="s">
        <v>83</v>
      </c>
      <c r="P1" t="s">
        <v>84</v>
      </c>
      <c r="Q1" t="s">
        <v>85</v>
      </c>
      <c r="R1" t="s">
        <v>86</v>
      </c>
      <c r="S1" t="s">
        <v>87</v>
      </c>
      <c r="T1" t="s">
        <v>88</v>
      </c>
      <c r="U1" t="s">
        <v>89</v>
      </c>
      <c r="V1" t="s">
        <v>90</v>
      </c>
    </row>
    <row r="2" spans="1:22" x14ac:dyDescent="0.25">
      <c r="A2" t="s">
        <v>91</v>
      </c>
      <c r="B2" t="s">
        <v>0</v>
      </c>
      <c r="C2" t="s">
        <v>11</v>
      </c>
      <c r="D2" t="s">
        <v>92</v>
      </c>
      <c r="E2" t="s">
        <v>92</v>
      </c>
      <c r="F2" t="s">
        <v>92</v>
      </c>
      <c r="G2" t="s">
        <v>92</v>
      </c>
      <c r="H2" t="s">
        <v>93</v>
      </c>
      <c r="I2" t="s">
        <v>94</v>
      </c>
      <c r="J2">
        <v>80</v>
      </c>
      <c r="K2">
        <v>276</v>
      </c>
      <c r="L2" t="b">
        <v>0</v>
      </c>
      <c r="M2" t="s">
        <v>95</v>
      </c>
      <c r="N2" t="s">
        <v>96</v>
      </c>
      <c r="O2" t="s">
        <v>97</v>
      </c>
      <c r="P2" t="s">
        <v>98</v>
      </c>
      <c r="Q2" t="s">
        <v>95</v>
      </c>
      <c r="R2" t="s">
        <v>99</v>
      </c>
      <c r="S2" t="s">
        <v>100</v>
      </c>
      <c r="T2" t="s">
        <v>101</v>
      </c>
      <c r="U2" t="s">
        <v>102</v>
      </c>
      <c r="V2" t="s">
        <v>103</v>
      </c>
    </row>
    <row r="3" spans="1:22" x14ac:dyDescent="0.25">
      <c r="A3" t="s">
        <v>104</v>
      </c>
      <c r="B3" t="s">
        <v>1</v>
      </c>
      <c r="C3" t="s">
        <v>12</v>
      </c>
      <c r="D3" t="s">
        <v>92</v>
      </c>
      <c r="E3" t="s">
        <v>92</v>
      </c>
      <c r="F3" t="s">
        <v>92</v>
      </c>
      <c r="G3" t="s">
        <v>92</v>
      </c>
      <c r="H3" t="s">
        <v>93</v>
      </c>
      <c r="I3" t="s">
        <v>94</v>
      </c>
      <c r="J3">
        <v>90</v>
      </c>
      <c r="K3">
        <v>262</v>
      </c>
      <c r="L3" t="b">
        <v>0</v>
      </c>
      <c r="M3" t="s">
        <v>105</v>
      </c>
      <c r="N3" t="s">
        <v>96</v>
      </c>
      <c r="O3" t="s">
        <v>97</v>
      </c>
      <c r="P3" t="s">
        <v>98</v>
      </c>
      <c r="Q3" t="s">
        <v>95</v>
      </c>
      <c r="R3" t="s">
        <v>99</v>
      </c>
      <c r="S3" t="s">
        <v>100</v>
      </c>
      <c r="T3" t="s">
        <v>101</v>
      </c>
      <c r="U3" t="s">
        <v>102</v>
      </c>
      <c r="V3" t="s">
        <v>103</v>
      </c>
    </row>
    <row r="4" spans="1:22" x14ac:dyDescent="0.25">
      <c r="A4" t="s">
        <v>106</v>
      </c>
      <c r="B4" t="s">
        <v>2</v>
      </c>
      <c r="C4" t="s">
        <v>60</v>
      </c>
      <c r="D4" t="s">
        <v>92</v>
      </c>
      <c r="E4" t="s">
        <v>92</v>
      </c>
      <c r="F4" t="s">
        <v>92</v>
      </c>
      <c r="G4" t="s">
        <v>92</v>
      </c>
      <c r="H4" t="s">
        <v>93</v>
      </c>
      <c r="I4" t="s">
        <v>94</v>
      </c>
      <c r="J4">
        <v>100</v>
      </c>
      <c r="K4">
        <v>161</v>
      </c>
      <c r="L4" t="b">
        <v>0</v>
      </c>
      <c r="M4" t="s">
        <v>105</v>
      </c>
      <c r="N4" t="s">
        <v>96</v>
      </c>
      <c r="O4" t="s">
        <v>97</v>
      </c>
      <c r="P4" t="s">
        <v>98</v>
      </c>
      <c r="Q4" t="s">
        <v>95</v>
      </c>
      <c r="R4" t="s">
        <v>99</v>
      </c>
      <c r="S4" t="s">
        <v>100</v>
      </c>
      <c r="T4" t="s">
        <v>101</v>
      </c>
      <c r="U4" t="s">
        <v>102</v>
      </c>
      <c r="V4" t="s">
        <v>107</v>
      </c>
    </row>
    <row r="5" spans="1:22" x14ac:dyDescent="0.25">
      <c r="A5" t="s">
        <v>108</v>
      </c>
      <c r="B5" t="s">
        <v>3</v>
      </c>
      <c r="C5" t="s">
        <v>13</v>
      </c>
      <c r="D5" t="s">
        <v>92</v>
      </c>
      <c r="E5" t="s">
        <v>92</v>
      </c>
      <c r="F5" t="s">
        <v>92</v>
      </c>
      <c r="G5" t="s">
        <v>92</v>
      </c>
      <c r="H5" t="s">
        <v>93</v>
      </c>
      <c r="I5" t="s">
        <v>94</v>
      </c>
      <c r="J5">
        <v>100</v>
      </c>
      <c r="K5">
        <v>194</v>
      </c>
      <c r="L5" t="b">
        <v>0</v>
      </c>
      <c r="M5" t="s">
        <v>105</v>
      </c>
      <c r="N5" t="s">
        <v>96</v>
      </c>
      <c r="O5" t="s">
        <v>97</v>
      </c>
      <c r="P5" t="s">
        <v>98</v>
      </c>
      <c r="Q5" t="s">
        <v>95</v>
      </c>
      <c r="R5" t="s">
        <v>99</v>
      </c>
      <c r="S5" t="s">
        <v>100</v>
      </c>
      <c r="T5" t="s">
        <v>101</v>
      </c>
      <c r="U5" t="s">
        <v>102</v>
      </c>
      <c r="V5" t="s">
        <v>107</v>
      </c>
    </row>
    <row r="6" spans="1:22" x14ac:dyDescent="0.25">
      <c r="A6" t="s">
        <v>109</v>
      </c>
      <c r="B6" t="s">
        <v>4</v>
      </c>
      <c r="C6" t="s">
        <v>14</v>
      </c>
      <c r="D6" t="s">
        <v>92</v>
      </c>
      <c r="E6" t="s">
        <v>92</v>
      </c>
      <c r="F6" t="s">
        <v>92</v>
      </c>
      <c r="G6" t="s">
        <v>92</v>
      </c>
      <c r="H6" t="s">
        <v>93</v>
      </c>
      <c r="I6" t="s">
        <v>94</v>
      </c>
      <c r="J6">
        <v>100</v>
      </c>
      <c r="K6">
        <v>154</v>
      </c>
      <c r="L6" t="b">
        <v>0</v>
      </c>
      <c r="M6" t="s">
        <v>105</v>
      </c>
      <c r="N6" t="s">
        <v>96</v>
      </c>
      <c r="O6" t="s">
        <v>97</v>
      </c>
      <c r="P6" t="s">
        <v>98</v>
      </c>
      <c r="Q6" t="s">
        <v>95</v>
      </c>
      <c r="R6" t="s">
        <v>99</v>
      </c>
      <c r="S6" t="s">
        <v>100</v>
      </c>
      <c r="T6" t="s">
        <v>101</v>
      </c>
      <c r="U6" t="s">
        <v>102</v>
      </c>
      <c r="V6" t="s">
        <v>107</v>
      </c>
    </row>
    <row r="7" spans="1:22" x14ac:dyDescent="0.25">
      <c r="A7" t="s">
        <v>110</v>
      </c>
      <c r="B7" t="s">
        <v>5</v>
      </c>
      <c r="C7" t="s">
        <v>15</v>
      </c>
      <c r="D7" t="s">
        <v>92</v>
      </c>
      <c r="E7" t="s">
        <v>92</v>
      </c>
      <c r="F7" t="s">
        <v>92</v>
      </c>
      <c r="G7" t="s">
        <v>92</v>
      </c>
      <c r="H7" t="s">
        <v>93</v>
      </c>
      <c r="I7" t="s">
        <v>94</v>
      </c>
      <c r="J7">
        <v>100</v>
      </c>
      <c r="K7">
        <v>221</v>
      </c>
      <c r="L7" t="b">
        <v>0</v>
      </c>
      <c r="M7" t="s">
        <v>105</v>
      </c>
      <c r="N7" t="s">
        <v>96</v>
      </c>
      <c r="O7" t="s">
        <v>97</v>
      </c>
      <c r="P7" t="s">
        <v>98</v>
      </c>
      <c r="Q7" t="s">
        <v>95</v>
      </c>
      <c r="R7" t="s">
        <v>99</v>
      </c>
      <c r="S7" t="s">
        <v>100</v>
      </c>
      <c r="T7" t="s">
        <v>101</v>
      </c>
      <c r="U7" t="s">
        <v>102</v>
      </c>
      <c r="V7" t="s">
        <v>107</v>
      </c>
    </row>
    <row r="8" spans="1:22" x14ac:dyDescent="0.25">
      <c r="A8" t="s">
        <v>111</v>
      </c>
      <c r="B8" t="s">
        <v>6</v>
      </c>
      <c r="C8" t="s">
        <v>16</v>
      </c>
      <c r="D8" t="s">
        <v>92</v>
      </c>
      <c r="E8" t="s">
        <v>92</v>
      </c>
      <c r="F8" t="s">
        <v>92</v>
      </c>
      <c r="G8" t="s">
        <v>92</v>
      </c>
      <c r="H8" t="s">
        <v>93</v>
      </c>
      <c r="I8" t="s">
        <v>94</v>
      </c>
      <c r="J8">
        <v>100</v>
      </c>
      <c r="K8">
        <v>260</v>
      </c>
      <c r="L8" t="b">
        <v>0</v>
      </c>
      <c r="M8" t="s">
        <v>105</v>
      </c>
      <c r="N8" t="s">
        <v>96</v>
      </c>
      <c r="O8" t="s">
        <v>97</v>
      </c>
      <c r="P8" t="s">
        <v>98</v>
      </c>
      <c r="Q8" t="s">
        <v>95</v>
      </c>
      <c r="R8" t="s">
        <v>99</v>
      </c>
      <c r="S8" t="s">
        <v>100</v>
      </c>
      <c r="T8" t="s">
        <v>101</v>
      </c>
      <c r="U8" t="s">
        <v>102</v>
      </c>
      <c r="V8" t="s">
        <v>107</v>
      </c>
    </row>
    <row r="9" spans="1:22" x14ac:dyDescent="0.25">
      <c r="A9" t="s">
        <v>112</v>
      </c>
      <c r="B9" t="s">
        <v>7</v>
      </c>
      <c r="C9" t="s">
        <v>17</v>
      </c>
      <c r="D9" t="s">
        <v>92</v>
      </c>
      <c r="E9" t="s">
        <v>92</v>
      </c>
      <c r="F9" t="s">
        <v>92</v>
      </c>
      <c r="G9" t="s">
        <v>92</v>
      </c>
      <c r="H9" t="s">
        <v>93</v>
      </c>
      <c r="I9" t="s">
        <v>94</v>
      </c>
      <c r="J9">
        <v>80</v>
      </c>
      <c r="K9">
        <v>208</v>
      </c>
      <c r="L9" t="b">
        <v>0</v>
      </c>
      <c r="M9" t="s">
        <v>113</v>
      </c>
      <c r="N9" t="s">
        <v>96</v>
      </c>
      <c r="O9" t="s">
        <v>97</v>
      </c>
      <c r="P9" t="s">
        <v>98</v>
      </c>
      <c r="Q9" t="s">
        <v>95</v>
      </c>
      <c r="R9" t="s">
        <v>99</v>
      </c>
      <c r="S9" t="s">
        <v>102</v>
      </c>
      <c r="T9" t="s">
        <v>101</v>
      </c>
      <c r="U9" t="s">
        <v>102</v>
      </c>
      <c r="V9" t="s">
        <v>107</v>
      </c>
    </row>
    <row r="10" spans="1:22" x14ac:dyDescent="0.25">
      <c r="A10" t="s">
        <v>114</v>
      </c>
      <c r="B10" t="s">
        <v>8</v>
      </c>
      <c r="C10" t="s">
        <v>18</v>
      </c>
      <c r="D10" t="s">
        <v>92</v>
      </c>
      <c r="E10" t="s">
        <v>92</v>
      </c>
      <c r="F10" t="s">
        <v>92</v>
      </c>
      <c r="G10" t="s">
        <v>92</v>
      </c>
      <c r="H10" t="s">
        <v>93</v>
      </c>
      <c r="I10" t="s">
        <v>94</v>
      </c>
      <c r="J10">
        <v>90</v>
      </c>
      <c r="K10">
        <v>216</v>
      </c>
      <c r="L10" t="b">
        <v>0</v>
      </c>
      <c r="M10" t="s">
        <v>105</v>
      </c>
      <c r="N10" t="s">
        <v>96</v>
      </c>
      <c r="O10" t="s">
        <v>97</v>
      </c>
      <c r="P10" t="s">
        <v>98</v>
      </c>
      <c r="Q10" t="s">
        <v>95</v>
      </c>
      <c r="R10" t="s">
        <v>99</v>
      </c>
      <c r="S10" t="s">
        <v>100</v>
      </c>
      <c r="T10" t="s">
        <v>102</v>
      </c>
      <c r="U10" t="s">
        <v>102</v>
      </c>
      <c r="V10" t="s">
        <v>107</v>
      </c>
    </row>
    <row r="11" spans="1:22" x14ac:dyDescent="0.25">
      <c r="A11" t="s">
        <v>115</v>
      </c>
      <c r="B11" t="s">
        <v>9</v>
      </c>
      <c r="C11" t="s">
        <v>19</v>
      </c>
      <c r="D11" t="s">
        <v>92</v>
      </c>
      <c r="E11" t="s">
        <v>92</v>
      </c>
      <c r="F11" t="s">
        <v>92</v>
      </c>
      <c r="G11" t="s">
        <v>92</v>
      </c>
      <c r="H11" t="s">
        <v>93</v>
      </c>
      <c r="I11" t="s">
        <v>94</v>
      </c>
      <c r="J11">
        <v>100</v>
      </c>
      <c r="K11">
        <v>363</v>
      </c>
      <c r="L11" t="b">
        <v>0</v>
      </c>
      <c r="M11" t="s">
        <v>105</v>
      </c>
      <c r="N11" t="s">
        <v>96</v>
      </c>
      <c r="O11" t="s">
        <v>97</v>
      </c>
      <c r="P11" t="s">
        <v>98</v>
      </c>
      <c r="Q11" t="s">
        <v>95</v>
      </c>
      <c r="R11" t="s">
        <v>99</v>
      </c>
      <c r="S11" t="s">
        <v>100</v>
      </c>
      <c r="T11" t="s">
        <v>101</v>
      </c>
      <c r="U11" t="s">
        <v>102</v>
      </c>
      <c r="V11" t="s">
        <v>107</v>
      </c>
    </row>
    <row r="12" spans="1:22" x14ac:dyDescent="0.25">
      <c r="A12" t="s">
        <v>116</v>
      </c>
      <c r="B12" t="s">
        <v>10</v>
      </c>
      <c r="C12" t="s">
        <v>20</v>
      </c>
      <c r="D12" t="s">
        <v>92</v>
      </c>
      <c r="E12" t="s">
        <v>92</v>
      </c>
      <c r="F12" t="s">
        <v>92</v>
      </c>
      <c r="G12" t="s">
        <v>92</v>
      </c>
      <c r="H12" t="s">
        <v>93</v>
      </c>
      <c r="I12" t="s">
        <v>94</v>
      </c>
      <c r="J12">
        <v>90</v>
      </c>
      <c r="K12">
        <v>134</v>
      </c>
      <c r="L12" t="b">
        <v>0</v>
      </c>
      <c r="M12" t="s">
        <v>105</v>
      </c>
      <c r="N12" t="s">
        <v>96</v>
      </c>
      <c r="O12" t="s">
        <v>97</v>
      </c>
      <c r="P12" t="s">
        <v>98</v>
      </c>
      <c r="Q12" t="s">
        <v>95</v>
      </c>
      <c r="R12" t="s">
        <v>99</v>
      </c>
      <c r="S12" t="s">
        <v>102</v>
      </c>
      <c r="T12" t="s">
        <v>101</v>
      </c>
      <c r="U12" t="s">
        <v>102</v>
      </c>
      <c r="V12" t="s">
        <v>107</v>
      </c>
    </row>
    <row r="13" spans="1:22" x14ac:dyDescent="0.25">
      <c r="A13" t="s">
        <v>202</v>
      </c>
      <c r="B13" t="s">
        <v>203</v>
      </c>
      <c r="C13" t="s">
        <v>25</v>
      </c>
      <c r="D13" t="s">
        <v>92</v>
      </c>
      <c r="E13" t="s">
        <v>92</v>
      </c>
      <c r="F13" t="s">
        <v>92</v>
      </c>
      <c r="G13" t="s">
        <v>92</v>
      </c>
      <c r="H13" t="s">
        <v>93</v>
      </c>
      <c r="I13" t="s">
        <v>94</v>
      </c>
      <c r="J13">
        <v>100</v>
      </c>
      <c r="K13">
        <v>200</v>
      </c>
      <c r="L13" t="b">
        <v>0</v>
      </c>
      <c r="M13" t="s">
        <v>105</v>
      </c>
      <c r="N13" t="s">
        <v>96</v>
      </c>
      <c r="O13" t="s">
        <v>97</v>
      </c>
      <c r="P13" t="s">
        <v>98</v>
      </c>
      <c r="Q13" t="s">
        <v>95</v>
      </c>
      <c r="R13" t="s">
        <v>99</v>
      </c>
      <c r="S13" t="s">
        <v>100</v>
      </c>
      <c r="T13" t="s">
        <v>101</v>
      </c>
      <c r="U13" t="s">
        <v>102</v>
      </c>
      <c r="V13" t="s">
        <v>107</v>
      </c>
    </row>
    <row r="14" spans="1:22" x14ac:dyDescent="0.25">
      <c r="A14" t="s">
        <v>204</v>
      </c>
      <c r="B14" t="s">
        <v>205</v>
      </c>
      <c r="C14" t="s">
        <v>59</v>
      </c>
      <c r="D14" t="s">
        <v>92</v>
      </c>
      <c r="E14" t="s">
        <v>92</v>
      </c>
      <c r="F14" t="s">
        <v>92</v>
      </c>
      <c r="G14" t="s">
        <v>92</v>
      </c>
      <c r="H14" t="s">
        <v>93</v>
      </c>
      <c r="I14" t="s">
        <v>94</v>
      </c>
      <c r="J14">
        <v>80</v>
      </c>
      <c r="K14">
        <v>135</v>
      </c>
      <c r="L14" t="b">
        <v>0</v>
      </c>
      <c r="M14" t="s">
        <v>95</v>
      </c>
      <c r="N14" t="s">
        <v>96</v>
      </c>
      <c r="O14" t="s">
        <v>97</v>
      </c>
      <c r="P14" t="s">
        <v>98</v>
      </c>
      <c r="Q14" t="s">
        <v>113</v>
      </c>
      <c r="R14" t="s">
        <v>99</v>
      </c>
      <c r="S14" t="s">
        <v>100</v>
      </c>
      <c r="T14" t="s">
        <v>101</v>
      </c>
      <c r="U14" t="s">
        <v>102</v>
      </c>
      <c r="V14" t="s">
        <v>107</v>
      </c>
    </row>
    <row r="15" spans="1:22" x14ac:dyDescent="0.25">
      <c r="A15" t="s">
        <v>206</v>
      </c>
      <c r="B15" t="s">
        <v>207</v>
      </c>
      <c r="C15" t="s">
        <v>208</v>
      </c>
      <c r="D15" t="s">
        <v>92</v>
      </c>
      <c r="E15" t="s">
        <v>92</v>
      </c>
      <c r="F15" t="s">
        <v>92</v>
      </c>
      <c r="G15" t="s">
        <v>92</v>
      </c>
      <c r="H15" t="s">
        <v>93</v>
      </c>
      <c r="I15" t="s">
        <v>94</v>
      </c>
      <c r="J15">
        <v>80</v>
      </c>
      <c r="K15">
        <v>160</v>
      </c>
      <c r="L15" t="b">
        <v>0</v>
      </c>
      <c r="M15" t="s">
        <v>95</v>
      </c>
      <c r="N15" t="s">
        <v>96</v>
      </c>
      <c r="O15" t="s">
        <v>132</v>
      </c>
      <c r="P15" t="s">
        <v>98</v>
      </c>
      <c r="Q15" t="s">
        <v>95</v>
      </c>
      <c r="R15" t="s">
        <v>99</v>
      </c>
      <c r="S15" t="s">
        <v>100</v>
      </c>
      <c r="T15" t="s">
        <v>101</v>
      </c>
      <c r="U15" t="s">
        <v>102</v>
      </c>
      <c r="V15" t="s">
        <v>107</v>
      </c>
    </row>
    <row r="16" spans="1:22" x14ac:dyDescent="0.25">
      <c r="A16" t="s">
        <v>253</v>
      </c>
      <c r="B16" t="s">
        <v>254</v>
      </c>
      <c r="C16" t="s">
        <v>61</v>
      </c>
      <c r="D16" t="s">
        <v>92</v>
      </c>
      <c r="E16" t="s">
        <v>92</v>
      </c>
      <c r="F16" t="s">
        <v>92</v>
      </c>
      <c r="G16" t="s">
        <v>92</v>
      </c>
      <c r="H16" t="s">
        <v>93</v>
      </c>
      <c r="I16" t="s">
        <v>94</v>
      </c>
      <c r="J16">
        <v>100</v>
      </c>
      <c r="K16">
        <v>213</v>
      </c>
      <c r="L16" t="b">
        <v>0</v>
      </c>
      <c r="M16" t="s">
        <v>105</v>
      </c>
      <c r="N16" t="s">
        <v>96</v>
      </c>
      <c r="O16" t="s">
        <v>97</v>
      </c>
      <c r="P16" t="s">
        <v>98</v>
      </c>
      <c r="Q16" t="s">
        <v>95</v>
      </c>
      <c r="R16" t="s">
        <v>99</v>
      </c>
      <c r="S16" t="s">
        <v>100</v>
      </c>
      <c r="T16" t="s">
        <v>101</v>
      </c>
      <c r="U16" t="s">
        <v>102</v>
      </c>
      <c r="V16" t="s">
        <v>107</v>
      </c>
    </row>
  </sheetData>
  <conditionalFormatting sqref="C1:C12">
    <cfRule type="duplicateValues" dxfId="24" priority="7"/>
  </conditionalFormatting>
  <conditionalFormatting sqref="C17:C1048576 C1:C15">
    <cfRule type="duplicateValues" dxfId="23" priority="5"/>
  </conditionalFormatting>
  <conditionalFormatting sqref="C1:C1048576">
    <cfRule type="duplicateValues" dxfId="22" priority="4"/>
  </conditionalFormatting>
  <conditionalFormatting sqref="C17:C1048576">
    <cfRule type="duplicateValues" dxfId="21" priority="3"/>
  </conditionalFormatting>
  <conditionalFormatting sqref="B1:B1048576">
    <cfRule type="duplicateValues" dxfId="20" priority="2"/>
  </conditionalFormatting>
  <conditionalFormatting sqref="C13:C15">
    <cfRule type="duplicateValues" dxfId="19" priority="71"/>
  </conditionalFormatting>
  <conditionalFormatting sqref="C1:C1048576">
    <cfRule type="duplicateValues" dxfId="18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9B5E-9CD9-407F-BE99-020BE45D783A}">
  <dimension ref="A1:J5"/>
  <sheetViews>
    <sheetView zoomScale="85" zoomScaleNormal="85" workbookViewId="0">
      <selection activeCell="J6" sqref="J6"/>
    </sheetView>
  </sheetViews>
  <sheetFormatPr baseColWidth="10" defaultRowHeight="15" x14ac:dyDescent="0.25"/>
  <cols>
    <col min="1" max="1" width="13.7109375" bestFit="1" customWidth="1"/>
    <col min="9" max="9" width="20.5703125" bestFit="1" customWidth="1"/>
  </cols>
  <sheetData>
    <row r="1" spans="1:10" x14ac:dyDescent="0.25">
      <c r="B1" s="3" t="s">
        <v>27</v>
      </c>
      <c r="C1" s="3" t="s">
        <v>28</v>
      </c>
      <c r="D1" s="3" t="s">
        <v>29</v>
      </c>
      <c r="E1" s="3" t="s">
        <v>30</v>
      </c>
      <c r="F1" s="3" t="s">
        <v>31</v>
      </c>
      <c r="G1" s="3" t="s">
        <v>32</v>
      </c>
      <c r="H1" s="3" t="s">
        <v>251</v>
      </c>
      <c r="I1" s="3" t="s">
        <v>361</v>
      </c>
      <c r="J1" s="3" t="s">
        <v>252</v>
      </c>
    </row>
    <row r="2" spans="1:10" x14ac:dyDescent="0.25">
      <c r="A2" s="7" t="s">
        <v>198</v>
      </c>
      <c r="B2" s="8">
        <f>Report!D83</f>
        <v>0.66666666666666663</v>
      </c>
      <c r="C2" s="8">
        <f>Report!F83</f>
        <v>0.5714285714285714</v>
      </c>
      <c r="D2" s="8">
        <f>Report!H83</f>
        <v>0.52380952380952384</v>
      </c>
      <c r="E2" s="8">
        <f>Report!J83</f>
        <v>0.52380952380952384</v>
      </c>
      <c r="F2" s="8">
        <f>Report!L83</f>
        <v>0.47619047619047616</v>
      </c>
      <c r="G2" s="8">
        <f>Report!N83</f>
        <v>0.33333333333333331</v>
      </c>
      <c r="H2" s="19">
        <f>Report!$P$83</f>
        <v>9.5238095238095233E-2</v>
      </c>
      <c r="I2" s="19">
        <f>Report!$R$83</f>
        <v>4.7619047619047616E-2</v>
      </c>
      <c r="J2" s="19">
        <f>Report!T83</f>
        <v>4.7619047619047616E-2</v>
      </c>
    </row>
    <row r="3" spans="1:10" x14ac:dyDescent="0.25">
      <c r="A3" s="7" t="s">
        <v>197</v>
      </c>
      <c r="B3">
        <f>Report!D80</f>
        <v>21</v>
      </c>
      <c r="C3">
        <f>Report!F80</f>
        <v>21</v>
      </c>
      <c r="D3">
        <f>Report!H80</f>
        <v>21</v>
      </c>
      <c r="E3">
        <f>Report!J80</f>
        <v>21</v>
      </c>
      <c r="F3">
        <f>Report!L80</f>
        <v>21</v>
      </c>
      <c r="G3">
        <f>Report!N80</f>
        <v>21</v>
      </c>
      <c r="H3">
        <f>Report!P80</f>
        <v>21</v>
      </c>
      <c r="I3">
        <f>Report!R80</f>
        <v>21</v>
      </c>
      <c r="J3">
        <f>Report!T80</f>
        <v>21</v>
      </c>
    </row>
    <row r="4" spans="1:10" x14ac:dyDescent="0.25">
      <c r="A4" s="7" t="s">
        <v>195</v>
      </c>
      <c r="B4">
        <f>Report!D81</f>
        <v>14</v>
      </c>
      <c r="C4">
        <f>Report!F81</f>
        <v>12</v>
      </c>
      <c r="D4">
        <f>Report!H81</f>
        <v>11</v>
      </c>
      <c r="E4">
        <f>Report!J81</f>
        <v>11</v>
      </c>
      <c r="F4">
        <f>Report!L81</f>
        <v>10</v>
      </c>
      <c r="G4">
        <f>Report!N81</f>
        <v>7</v>
      </c>
      <c r="H4">
        <f>Report!P81</f>
        <v>2</v>
      </c>
      <c r="I4">
        <f>Report!R81</f>
        <v>1</v>
      </c>
      <c r="J4">
        <f>Report!T81</f>
        <v>1</v>
      </c>
    </row>
    <row r="5" spans="1:10" x14ac:dyDescent="0.25">
      <c r="A5" s="7" t="s">
        <v>196</v>
      </c>
      <c r="B5">
        <f>Report!D82</f>
        <v>7</v>
      </c>
      <c r="C5">
        <f>Report!F82</f>
        <v>9</v>
      </c>
      <c r="D5">
        <f>Report!H82</f>
        <v>10</v>
      </c>
      <c r="E5">
        <f>Report!J82</f>
        <v>10</v>
      </c>
      <c r="F5">
        <f>Report!L82</f>
        <v>11</v>
      </c>
      <c r="G5">
        <f>Report!N82</f>
        <v>14</v>
      </c>
      <c r="H5">
        <f>Report!P82</f>
        <v>19</v>
      </c>
      <c r="I5">
        <f>Report!R82</f>
        <v>20</v>
      </c>
      <c r="J5">
        <f>Report!T82</f>
        <v>20</v>
      </c>
    </row>
  </sheetData>
  <phoneticPr fontId="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17151-7446-40C6-816B-471B9714C3C8}">
  <dimension ref="A1:V13"/>
  <sheetViews>
    <sheetView topLeftCell="A10" workbookViewId="0">
      <selection activeCell="C19" sqref="C19"/>
    </sheetView>
  </sheetViews>
  <sheetFormatPr baseColWidth="10" defaultRowHeight="15" x14ac:dyDescent="0.25"/>
  <cols>
    <col min="2" max="2" width="33.42578125" bestFit="1" customWidth="1"/>
    <col min="3" max="3" width="33.5703125" bestFit="1" customWidth="1"/>
  </cols>
  <sheetData>
    <row r="1" spans="1:22" ht="15.75" x14ac:dyDescent="0.25">
      <c r="A1" s="4" t="s">
        <v>69</v>
      </c>
      <c r="B1" s="4" t="s">
        <v>70</v>
      </c>
      <c r="C1" s="4" t="s">
        <v>71</v>
      </c>
      <c r="D1" s="4" t="s">
        <v>72</v>
      </c>
      <c r="E1" s="4" t="s">
        <v>73</v>
      </c>
      <c r="F1" s="4" t="s">
        <v>74</v>
      </c>
      <c r="G1" s="4" t="s">
        <v>75</v>
      </c>
      <c r="H1" s="4" t="s">
        <v>76</v>
      </c>
      <c r="I1" s="4" t="s">
        <v>77</v>
      </c>
      <c r="J1" s="4" t="s">
        <v>78</v>
      </c>
      <c r="K1" s="4" t="s">
        <v>79</v>
      </c>
      <c r="L1" s="4" t="s">
        <v>80</v>
      </c>
      <c r="M1" s="4" t="s">
        <v>117</v>
      </c>
      <c r="N1" s="4" t="s">
        <v>118</v>
      </c>
      <c r="O1" s="4" t="s">
        <v>119</v>
      </c>
      <c r="P1" s="4" t="s">
        <v>120</v>
      </c>
      <c r="Q1" s="4" t="s">
        <v>121</v>
      </c>
      <c r="R1" s="4" t="s">
        <v>122</v>
      </c>
      <c r="S1" s="4" t="s">
        <v>123</v>
      </c>
      <c r="T1" s="4" t="s">
        <v>124</v>
      </c>
      <c r="U1" s="4" t="s">
        <v>125</v>
      </c>
      <c r="V1" s="4" t="s">
        <v>126</v>
      </c>
    </row>
    <row r="2" spans="1:22" ht="15.75" x14ac:dyDescent="0.25">
      <c r="A2" s="4" t="s">
        <v>127</v>
      </c>
      <c r="B2" s="4" t="s">
        <v>128</v>
      </c>
      <c r="C2" s="4" t="s">
        <v>16</v>
      </c>
      <c r="D2" s="4" t="s">
        <v>92</v>
      </c>
      <c r="E2" s="4" t="s">
        <v>92</v>
      </c>
      <c r="F2" s="4" t="s">
        <v>92</v>
      </c>
      <c r="G2" s="4" t="s">
        <v>92</v>
      </c>
      <c r="H2" s="4" t="s">
        <v>93</v>
      </c>
      <c r="I2" s="4" t="s">
        <v>94</v>
      </c>
      <c r="J2" s="4">
        <v>80</v>
      </c>
      <c r="K2" s="4">
        <v>307</v>
      </c>
      <c r="L2" s="4" t="b">
        <v>0</v>
      </c>
      <c r="M2" s="4" t="s">
        <v>129</v>
      </c>
      <c r="N2" s="4" t="s">
        <v>95</v>
      </c>
      <c r="O2" s="4" t="s">
        <v>130</v>
      </c>
      <c r="P2" s="4" t="s">
        <v>131</v>
      </c>
      <c r="Q2" s="4" t="s">
        <v>132</v>
      </c>
      <c r="R2" s="4" t="s">
        <v>133</v>
      </c>
      <c r="S2" s="4" t="s">
        <v>134</v>
      </c>
      <c r="T2" s="4" t="s">
        <v>135</v>
      </c>
      <c r="U2" s="4" t="s">
        <v>136</v>
      </c>
      <c r="V2" s="4" t="s">
        <v>137</v>
      </c>
    </row>
    <row r="3" spans="1:22" ht="15.75" x14ac:dyDescent="0.25">
      <c r="A3" s="4" t="s">
        <v>139</v>
      </c>
      <c r="B3" s="4" t="s">
        <v>4</v>
      </c>
      <c r="C3" s="4" t="s">
        <v>14</v>
      </c>
      <c r="D3" s="4" t="s">
        <v>92</v>
      </c>
      <c r="E3" s="4" t="s">
        <v>92</v>
      </c>
      <c r="F3" s="4" t="s">
        <v>92</v>
      </c>
      <c r="G3" s="4" t="s">
        <v>92</v>
      </c>
      <c r="H3" s="4" t="s">
        <v>93</v>
      </c>
      <c r="I3" s="4" t="s">
        <v>94</v>
      </c>
      <c r="J3" s="4">
        <v>90</v>
      </c>
      <c r="K3" s="4">
        <v>96</v>
      </c>
      <c r="L3" s="4" t="b">
        <v>0</v>
      </c>
      <c r="M3" s="4" t="s">
        <v>129</v>
      </c>
      <c r="N3" s="4" t="s">
        <v>95</v>
      </c>
      <c r="O3" s="4" t="s">
        <v>130</v>
      </c>
      <c r="P3" s="4" t="s">
        <v>131</v>
      </c>
      <c r="Q3" s="4" t="s">
        <v>132</v>
      </c>
      <c r="R3" s="4" t="s">
        <v>133</v>
      </c>
      <c r="S3" s="4" t="s">
        <v>138</v>
      </c>
      <c r="T3" s="4" t="s">
        <v>135</v>
      </c>
      <c r="U3" s="4" t="s">
        <v>136</v>
      </c>
      <c r="V3" s="4" t="s">
        <v>137</v>
      </c>
    </row>
    <row r="4" spans="1:22" ht="15.75" x14ac:dyDescent="0.25">
      <c r="A4" s="4" t="s">
        <v>140</v>
      </c>
      <c r="B4" s="4" t="s">
        <v>24</v>
      </c>
      <c r="C4" s="4" t="s">
        <v>20</v>
      </c>
      <c r="D4" s="4" t="s">
        <v>92</v>
      </c>
      <c r="E4" s="4" t="s">
        <v>92</v>
      </c>
      <c r="F4" s="4" t="s">
        <v>92</v>
      </c>
      <c r="G4" s="4" t="s">
        <v>92</v>
      </c>
      <c r="H4" s="4" t="s">
        <v>93</v>
      </c>
      <c r="I4" s="4" t="s">
        <v>94</v>
      </c>
      <c r="J4" s="4">
        <v>90</v>
      </c>
      <c r="K4" s="4">
        <v>177</v>
      </c>
      <c r="L4" s="4" t="b">
        <v>0</v>
      </c>
      <c r="M4" s="4" t="s">
        <v>129</v>
      </c>
      <c r="N4" s="4" t="s">
        <v>95</v>
      </c>
      <c r="O4" s="4" t="s">
        <v>130</v>
      </c>
      <c r="P4" s="4" t="s">
        <v>131</v>
      </c>
      <c r="Q4" s="4" t="s">
        <v>132</v>
      </c>
      <c r="R4" s="4" t="s">
        <v>133</v>
      </c>
      <c r="S4" s="4" t="s">
        <v>138</v>
      </c>
      <c r="T4" s="4" t="s">
        <v>135</v>
      </c>
      <c r="U4" s="4" t="s">
        <v>136</v>
      </c>
      <c r="V4" s="4" t="s">
        <v>137</v>
      </c>
    </row>
    <row r="5" spans="1:22" ht="15.75" x14ac:dyDescent="0.25">
      <c r="A5" s="4" t="s">
        <v>141</v>
      </c>
      <c r="B5" s="4" t="s">
        <v>26</v>
      </c>
      <c r="C5" s="4" t="s">
        <v>25</v>
      </c>
      <c r="D5" s="4" t="s">
        <v>92</v>
      </c>
      <c r="E5" s="4" t="s">
        <v>92</v>
      </c>
      <c r="F5" s="4" t="s">
        <v>92</v>
      </c>
      <c r="G5" s="4" t="s">
        <v>92</v>
      </c>
      <c r="H5" s="4" t="s">
        <v>93</v>
      </c>
      <c r="I5" s="4" t="s">
        <v>94</v>
      </c>
      <c r="J5" s="4">
        <v>90</v>
      </c>
      <c r="K5" s="4">
        <v>230</v>
      </c>
      <c r="L5" s="4" t="b">
        <v>0</v>
      </c>
      <c r="M5" s="4" t="s">
        <v>129</v>
      </c>
      <c r="N5" s="4" t="s">
        <v>95</v>
      </c>
      <c r="O5" s="4" t="s">
        <v>130</v>
      </c>
      <c r="P5" s="4" t="s">
        <v>131</v>
      </c>
      <c r="Q5" s="4" t="s">
        <v>132</v>
      </c>
      <c r="R5" s="4" t="s">
        <v>133</v>
      </c>
      <c r="S5" s="4" t="s">
        <v>138</v>
      </c>
      <c r="T5" s="4" t="s">
        <v>135</v>
      </c>
      <c r="U5" s="4" t="s">
        <v>136</v>
      </c>
      <c r="V5" s="4" t="s">
        <v>137</v>
      </c>
    </row>
    <row r="6" spans="1:22" ht="15.75" x14ac:dyDescent="0.25">
      <c r="A6" s="4" t="s">
        <v>142</v>
      </c>
      <c r="B6" s="4" t="s">
        <v>3</v>
      </c>
      <c r="C6" s="4" t="s">
        <v>13</v>
      </c>
      <c r="D6" s="4" t="s">
        <v>92</v>
      </c>
      <c r="E6" s="4" t="s">
        <v>92</v>
      </c>
      <c r="F6" s="4" t="s">
        <v>92</v>
      </c>
      <c r="G6" s="4" t="s">
        <v>92</v>
      </c>
      <c r="H6" s="4" t="s">
        <v>93</v>
      </c>
      <c r="I6" s="4" t="s">
        <v>94</v>
      </c>
      <c r="J6" s="4">
        <v>90</v>
      </c>
      <c r="K6" s="4">
        <v>118</v>
      </c>
      <c r="L6" s="4" t="b">
        <v>0</v>
      </c>
      <c r="M6" s="4" t="s">
        <v>129</v>
      </c>
      <c r="N6" s="4" t="s">
        <v>95</v>
      </c>
      <c r="O6" s="4" t="s">
        <v>130</v>
      </c>
      <c r="P6" s="4" t="s">
        <v>131</v>
      </c>
      <c r="Q6" s="4" t="s">
        <v>132</v>
      </c>
      <c r="R6" s="4" t="s">
        <v>133</v>
      </c>
      <c r="S6" s="4" t="s">
        <v>138</v>
      </c>
      <c r="T6" s="4" t="s">
        <v>135</v>
      </c>
      <c r="U6" s="4" t="s">
        <v>136</v>
      </c>
      <c r="V6" s="4" t="s">
        <v>137</v>
      </c>
    </row>
    <row r="7" spans="1:22" ht="15.75" x14ac:dyDescent="0.25">
      <c r="A7" s="4" t="s">
        <v>143</v>
      </c>
      <c r="B7" s="4" t="s">
        <v>9</v>
      </c>
      <c r="C7" s="4" t="s">
        <v>19</v>
      </c>
      <c r="D7" s="4" t="s">
        <v>92</v>
      </c>
      <c r="E7" s="4" t="s">
        <v>92</v>
      </c>
      <c r="F7" s="4" t="s">
        <v>92</v>
      </c>
      <c r="G7" s="4" t="s">
        <v>92</v>
      </c>
      <c r="H7" s="4" t="s">
        <v>93</v>
      </c>
      <c r="I7" s="4" t="s">
        <v>94</v>
      </c>
      <c r="J7" s="4">
        <v>90</v>
      </c>
      <c r="K7" s="4">
        <v>214</v>
      </c>
      <c r="L7" s="4" t="b">
        <v>0</v>
      </c>
      <c r="M7" s="4" t="s">
        <v>129</v>
      </c>
      <c r="N7" s="4" t="s">
        <v>95</v>
      </c>
      <c r="O7" s="4" t="s">
        <v>130</v>
      </c>
      <c r="P7" s="4" t="s">
        <v>131</v>
      </c>
      <c r="Q7" s="4" t="s">
        <v>132</v>
      </c>
      <c r="R7" s="4" t="s">
        <v>133</v>
      </c>
      <c r="S7" s="4" t="s">
        <v>138</v>
      </c>
      <c r="T7" s="4" t="s">
        <v>135</v>
      </c>
      <c r="U7" s="4" t="s">
        <v>136</v>
      </c>
      <c r="V7" s="4" t="s">
        <v>137</v>
      </c>
    </row>
    <row r="8" spans="1:22" ht="15.75" x14ac:dyDescent="0.25">
      <c r="A8" s="4" t="s">
        <v>144</v>
      </c>
      <c r="B8" s="4" t="s">
        <v>5</v>
      </c>
      <c r="C8" s="4" t="s">
        <v>15</v>
      </c>
      <c r="D8" s="4" t="s">
        <v>92</v>
      </c>
      <c r="E8" s="4" t="s">
        <v>92</v>
      </c>
      <c r="F8" s="4" t="s">
        <v>92</v>
      </c>
      <c r="G8" s="4" t="s">
        <v>92</v>
      </c>
      <c r="H8" s="4" t="s">
        <v>93</v>
      </c>
      <c r="I8" s="4" t="s">
        <v>94</v>
      </c>
      <c r="J8" s="4">
        <v>90</v>
      </c>
      <c r="K8" s="4">
        <v>114</v>
      </c>
      <c r="L8" s="4" t="b">
        <v>0</v>
      </c>
      <c r="M8" s="4" t="s">
        <v>129</v>
      </c>
      <c r="N8" s="4" t="s">
        <v>95</v>
      </c>
      <c r="O8" s="4" t="s">
        <v>130</v>
      </c>
      <c r="P8" s="4" t="s">
        <v>131</v>
      </c>
      <c r="Q8" s="4" t="s">
        <v>132</v>
      </c>
      <c r="R8" s="4" t="s">
        <v>133</v>
      </c>
      <c r="S8" s="4" t="s">
        <v>138</v>
      </c>
      <c r="T8" s="4" t="s">
        <v>135</v>
      </c>
      <c r="U8" s="4" t="s">
        <v>136</v>
      </c>
      <c r="V8" s="4" t="s">
        <v>137</v>
      </c>
    </row>
    <row r="9" spans="1:22" x14ac:dyDescent="0.25">
      <c r="A9" t="s">
        <v>209</v>
      </c>
      <c r="B9" t="s">
        <v>210</v>
      </c>
      <c r="C9" t="s">
        <v>11</v>
      </c>
      <c r="D9" t="s">
        <v>92</v>
      </c>
      <c r="E9" t="s">
        <v>92</v>
      </c>
      <c r="F9" t="s">
        <v>92</v>
      </c>
      <c r="G9" t="s">
        <v>92</v>
      </c>
      <c r="H9" t="s">
        <v>93</v>
      </c>
      <c r="I9" t="s">
        <v>94</v>
      </c>
      <c r="J9">
        <v>90</v>
      </c>
      <c r="K9">
        <v>192</v>
      </c>
      <c r="L9" t="b">
        <v>0</v>
      </c>
      <c r="M9" t="s">
        <v>129</v>
      </c>
      <c r="N9" t="s">
        <v>95</v>
      </c>
      <c r="O9" t="s">
        <v>130</v>
      </c>
      <c r="P9" t="s">
        <v>131</v>
      </c>
      <c r="Q9" t="s">
        <v>132</v>
      </c>
      <c r="R9" t="s">
        <v>133</v>
      </c>
      <c r="S9" t="s">
        <v>138</v>
      </c>
      <c r="T9" t="s">
        <v>135</v>
      </c>
      <c r="U9" t="s">
        <v>136</v>
      </c>
      <c r="V9" t="s">
        <v>137</v>
      </c>
    </row>
    <row r="10" spans="1:22" x14ac:dyDescent="0.25">
      <c r="A10" t="s">
        <v>211</v>
      </c>
      <c r="B10" t="s">
        <v>212</v>
      </c>
      <c r="C10" t="s">
        <v>18</v>
      </c>
      <c r="D10" t="s">
        <v>92</v>
      </c>
      <c r="E10" t="s">
        <v>92</v>
      </c>
      <c r="F10" t="s">
        <v>92</v>
      </c>
      <c r="G10" t="s">
        <v>92</v>
      </c>
      <c r="H10" t="s">
        <v>93</v>
      </c>
      <c r="I10" t="s">
        <v>94</v>
      </c>
      <c r="J10">
        <v>70</v>
      </c>
      <c r="K10">
        <v>128</v>
      </c>
      <c r="L10" t="b">
        <v>0</v>
      </c>
      <c r="M10" t="s">
        <v>129</v>
      </c>
      <c r="N10" t="s">
        <v>95</v>
      </c>
      <c r="O10" t="s">
        <v>130</v>
      </c>
      <c r="P10" t="s">
        <v>213</v>
      </c>
      <c r="Q10" t="s">
        <v>132</v>
      </c>
      <c r="R10" t="s">
        <v>133</v>
      </c>
      <c r="S10" t="s">
        <v>132</v>
      </c>
      <c r="T10" t="s">
        <v>135</v>
      </c>
      <c r="U10" t="s">
        <v>136</v>
      </c>
      <c r="V10" t="s">
        <v>214</v>
      </c>
    </row>
    <row r="11" spans="1:22" x14ac:dyDescent="0.25">
      <c r="A11" t="s">
        <v>215</v>
      </c>
      <c r="B11" t="s">
        <v>7</v>
      </c>
      <c r="C11" t="s">
        <v>17</v>
      </c>
      <c r="D11" t="s">
        <v>92</v>
      </c>
      <c r="E11" t="s">
        <v>92</v>
      </c>
      <c r="F11" t="s">
        <v>92</v>
      </c>
      <c r="G11" t="s">
        <v>92</v>
      </c>
      <c r="H11" t="s">
        <v>93</v>
      </c>
      <c r="I11" t="s">
        <v>94</v>
      </c>
      <c r="J11">
        <v>90</v>
      </c>
      <c r="K11">
        <v>96</v>
      </c>
      <c r="L11" t="b">
        <v>0</v>
      </c>
      <c r="M11" t="s">
        <v>129</v>
      </c>
      <c r="N11" t="s">
        <v>95</v>
      </c>
      <c r="O11" t="s">
        <v>130</v>
      </c>
      <c r="P11" t="s">
        <v>131</v>
      </c>
      <c r="Q11" t="s">
        <v>132</v>
      </c>
      <c r="R11" t="s">
        <v>133</v>
      </c>
      <c r="S11" t="s">
        <v>138</v>
      </c>
      <c r="T11" t="s">
        <v>135</v>
      </c>
      <c r="U11" t="s">
        <v>136</v>
      </c>
      <c r="V11" t="s">
        <v>214</v>
      </c>
    </row>
    <row r="12" spans="1:22" x14ac:dyDescent="0.25">
      <c r="A12" t="s">
        <v>256</v>
      </c>
      <c r="B12" t="s">
        <v>207</v>
      </c>
      <c r="C12" t="s">
        <v>59</v>
      </c>
      <c r="D12" t="s">
        <v>92</v>
      </c>
      <c r="E12" t="s">
        <v>92</v>
      </c>
      <c r="F12" t="s">
        <v>92</v>
      </c>
      <c r="G12" t="s">
        <v>92</v>
      </c>
      <c r="H12" t="s">
        <v>93</v>
      </c>
      <c r="I12" t="s">
        <v>94</v>
      </c>
      <c r="J12">
        <v>90</v>
      </c>
      <c r="K12">
        <v>269</v>
      </c>
      <c r="L12" t="b">
        <v>0</v>
      </c>
      <c r="M12" t="s">
        <v>129</v>
      </c>
      <c r="N12" t="s">
        <v>95</v>
      </c>
      <c r="O12" t="s">
        <v>130</v>
      </c>
      <c r="P12" t="s">
        <v>131</v>
      </c>
      <c r="Q12" t="s">
        <v>132</v>
      </c>
      <c r="R12" t="s">
        <v>133</v>
      </c>
      <c r="S12" t="s">
        <v>138</v>
      </c>
      <c r="T12" t="s">
        <v>135</v>
      </c>
      <c r="U12" t="s">
        <v>136</v>
      </c>
      <c r="V12" t="s">
        <v>137</v>
      </c>
    </row>
    <row r="13" spans="1:22" x14ac:dyDescent="0.25">
      <c r="A13" t="s">
        <v>258</v>
      </c>
      <c r="B13" t="s">
        <v>2</v>
      </c>
      <c r="C13" t="s">
        <v>60</v>
      </c>
      <c r="D13" t="s">
        <v>92</v>
      </c>
      <c r="E13" t="s">
        <v>92</v>
      </c>
      <c r="F13" t="s">
        <v>92</v>
      </c>
      <c r="G13" t="s">
        <v>92</v>
      </c>
      <c r="H13" t="s">
        <v>93</v>
      </c>
      <c r="I13" t="s">
        <v>94</v>
      </c>
      <c r="J13">
        <v>90</v>
      </c>
      <c r="K13">
        <v>119</v>
      </c>
      <c r="L13" t="b">
        <v>0</v>
      </c>
      <c r="M13" t="s">
        <v>129</v>
      </c>
      <c r="N13" t="s">
        <v>95</v>
      </c>
      <c r="O13" t="s">
        <v>130</v>
      </c>
      <c r="P13" t="s">
        <v>131</v>
      </c>
      <c r="Q13" t="s">
        <v>132</v>
      </c>
      <c r="R13" t="s">
        <v>133</v>
      </c>
      <c r="S13" t="s">
        <v>138</v>
      </c>
      <c r="T13" t="s">
        <v>135</v>
      </c>
      <c r="U13" t="s">
        <v>136</v>
      </c>
      <c r="V13" t="s">
        <v>137</v>
      </c>
    </row>
  </sheetData>
  <conditionalFormatting sqref="C14:C1048576 C1:C8">
    <cfRule type="duplicateValues" dxfId="17" priority="8"/>
  </conditionalFormatting>
  <conditionalFormatting sqref="C14:C1048576 C1:C11">
    <cfRule type="duplicateValues" dxfId="16" priority="6"/>
  </conditionalFormatting>
  <conditionalFormatting sqref="C9:C11">
    <cfRule type="duplicateValues" dxfId="15" priority="49"/>
  </conditionalFormatting>
  <conditionalFormatting sqref="C14:C1048576">
    <cfRule type="duplicateValues" dxfId="14" priority="4"/>
  </conditionalFormatting>
  <conditionalFormatting sqref="C1:C1048576">
    <cfRule type="duplicateValues" dxfId="13" priority="1"/>
  </conditionalFormatting>
  <conditionalFormatting sqref="B12:B13">
    <cfRule type="duplicateValues" dxfId="12" priority="54"/>
  </conditionalFormatting>
  <conditionalFormatting sqref="C12:C13">
    <cfRule type="duplicateValues" dxfId="11" priority="55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9B01F-0E91-46B1-AA43-D8F46E1C4389}">
  <dimension ref="A1:V12"/>
  <sheetViews>
    <sheetView workbookViewId="0">
      <selection activeCell="C13" sqref="C13"/>
    </sheetView>
  </sheetViews>
  <sheetFormatPr baseColWidth="10" defaultRowHeight="15" x14ac:dyDescent="0.25"/>
  <cols>
    <col min="2" max="2" width="29.85546875" bestFit="1" customWidth="1"/>
    <col min="3" max="3" width="31.7109375" bestFit="1" customWidth="1"/>
  </cols>
  <sheetData>
    <row r="1" spans="1:22" x14ac:dyDescent="0.2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  <c r="H1" t="s">
        <v>76</v>
      </c>
      <c r="I1" t="s">
        <v>77</v>
      </c>
      <c r="J1" t="s">
        <v>78</v>
      </c>
      <c r="K1" t="s">
        <v>79</v>
      </c>
      <c r="L1" t="s">
        <v>80</v>
      </c>
      <c r="M1" t="s">
        <v>145</v>
      </c>
      <c r="N1" t="s">
        <v>146</v>
      </c>
      <c r="O1" t="s">
        <v>147</v>
      </c>
      <c r="P1" t="s">
        <v>148</v>
      </c>
      <c r="Q1" t="s">
        <v>149</v>
      </c>
      <c r="R1" t="s">
        <v>150</v>
      </c>
      <c r="S1" t="s">
        <v>151</v>
      </c>
      <c r="T1" t="s">
        <v>152</v>
      </c>
      <c r="U1" t="s">
        <v>153</v>
      </c>
      <c r="V1" t="s">
        <v>154</v>
      </c>
    </row>
    <row r="2" spans="1:22" x14ac:dyDescent="0.25">
      <c r="A2" t="s">
        <v>155</v>
      </c>
      <c r="B2" t="s">
        <v>128</v>
      </c>
      <c r="C2" t="s">
        <v>16</v>
      </c>
      <c r="D2" t="s">
        <v>92</v>
      </c>
      <c r="E2" t="s">
        <v>92</v>
      </c>
      <c r="F2" t="s">
        <v>92</v>
      </c>
      <c r="G2" t="s">
        <v>92</v>
      </c>
      <c r="H2" t="s">
        <v>93</v>
      </c>
      <c r="I2" t="s">
        <v>94</v>
      </c>
      <c r="J2">
        <v>90</v>
      </c>
      <c r="K2">
        <v>196</v>
      </c>
      <c r="L2" t="b">
        <v>0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163</v>
      </c>
      <c r="U2" t="s">
        <v>164</v>
      </c>
      <c r="V2" t="s">
        <v>165</v>
      </c>
    </row>
    <row r="3" spans="1:22" x14ac:dyDescent="0.25">
      <c r="A3" t="s">
        <v>168</v>
      </c>
      <c r="B3" t="s">
        <v>4</v>
      </c>
      <c r="C3" t="s">
        <v>14</v>
      </c>
      <c r="D3" t="s">
        <v>92</v>
      </c>
      <c r="E3" t="s">
        <v>92</v>
      </c>
      <c r="F3" t="s">
        <v>92</v>
      </c>
      <c r="G3" t="s">
        <v>92</v>
      </c>
      <c r="H3" t="s">
        <v>93</v>
      </c>
      <c r="I3" t="s">
        <v>94</v>
      </c>
      <c r="J3">
        <v>100</v>
      </c>
      <c r="K3">
        <v>231</v>
      </c>
      <c r="L3" t="b">
        <v>0</v>
      </c>
      <c r="M3" t="s">
        <v>156</v>
      </c>
      <c r="N3" t="s">
        <v>157</v>
      </c>
      <c r="O3" t="s">
        <v>158</v>
      </c>
      <c r="P3" t="s">
        <v>159</v>
      </c>
      <c r="Q3" t="s">
        <v>160</v>
      </c>
      <c r="R3" t="s">
        <v>161</v>
      </c>
      <c r="S3" t="s">
        <v>162</v>
      </c>
      <c r="T3" t="s">
        <v>163</v>
      </c>
      <c r="U3" t="s">
        <v>167</v>
      </c>
      <c r="V3" t="s">
        <v>165</v>
      </c>
    </row>
    <row r="4" spans="1:22" x14ac:dyDescent="0.25">
      <c r="A4" t="s">
        <v>169</v>
      </c>
      <c r="B4" t="s">
        <v>10</v>
      </c>
      <c r="C4" t="s">
        <v>20</v>
      </c>
      <c r="D4" t="s">
        <v>92</v>
      </c>
      <c r="E4" t="s">
        <v>92</v>
      </c>
      <c r="F4" t="s">
        <v>92</v>
      </c>
      <c r="G4" t="s">
        <v>92</v>
      </c>
      <c r="H4" t="s">
        <v>93</v>
      </c>
      <c r="I4" t="s">
        <v>94</v>
      </c>
      <c r="J4">
        <v>100</v>
      </c>
      <c r="K4">
        <v>122</v>
      </c>
      <c r="L4" t="b">
        <v>0</v>
      </c>
      <c r="M4" t="s">
        <v>156</v>
      </c>
      <c r="N4" t="s">
        <v>157</v>
      </c>
      <c r="O4" t="s">
        <v>158</v>
      </c>
      <c r="P4" t="s">
        <v>159</v>
      </c>
      <c r="Q4" t="s">
        <v>160</v>
      </c>
      <c r="R4" t="s">
        <v>161</v>
      </c>
      <c r="S4" t="s">
        <v>162</v>
      </c>
      <c r="T4" t="s">
        <v>163</v>
      </c>
      <c r="U4" t="s">
        <v>167</v>
      </c>
      <c r="V4" t="s">
        <v>165</v>
      </c>
    </row>
    <row r="5" spans="1:22" x14ac:dyDescent="0.25">
      <c r="A5" t="s">
        <v>170</v>
      </c>
      <c r="B5" t="s">
        <v>5</v>
      </c>
      <c r="C5" t="s">
        <v>15</v>
      </c>
      <c r="D5" t="s">
        <v>92</v>
      </c>
      <c r="E5" t="s">
        <v>92</v>
      </c>
      <c r="F5" t="s">
        <v>92</v>
      </c>
      <c r="G5" t="s">
        <v>92</v>
      </c>
      <c r="H5" t="s">
        <v>93</v>
      </c>
      <c r="I5" t="s">
        <v>94</v>
      </c>
      <c r="J5">
        <v>90</v>
      </c>
      <c r="K5">
        <v>94</v>
      </c>
      <c r="L5" t="b">
        <v>0</v>
      </c>
      <c r="M5" t="s">
        <v>156</v>
      </c>
      <c r="N5" t="s">
        <v>157</v>
      </c>
      <c r="O5" t="s">
        <v>158</v>
      </c>
      <c r="P5" t="s">
        <v>159</v>
      </c>
      <c r="Q5" t="s">
        <v>160</v>
      </c>
      <c r="R5" t="s">
        <v>161</v>
      </c>
      <c r="S5" t="s">
        <v>162</v>
      </c>
      <c r="T5" t="s">
        <v>166</v>
      </c>
      <c r="U5" t="s">
        <v>167</v>
      </c>
      <c r="V5" t="s">
        <v>165</v>
      </c>
    </row>
    <row r="6" spans="1:22" x14ac:dyDescent="0.25">
      <c r="A6" t="s">
        <v>216</v>
      </c>
      <c r="B6" t="s">
        <v>0</v>
      </c>
      <c r="C6" t="s">
        <v>11</v>
      </c>
      <c r="D6" t="s">
        <v>92</v>
      </c>
      <c r="E6" t="s">
        <v>92</v>
      </c>
      <c r="F6" t="s">
        <v>92</v>
      </c>
      <c r="G6" t="s">
        <v>92</v>
      </c>
      <c r="H6" t="s">
        <v>93</v>
      </c>
      <c r="I6" t="s">
        <v>94</v>
      </c>
      <c r="J6">
        <v>90</v>
      </c>
      <c r="K6">
        <v>203</v>
      </c>
      <c r="L6" t="b">
        <v>0</v>
      </c>
      <c r="M6" t="s">
        <v>156</v>
      </c>
      <c r="N6" t="s">
        <v>157</v>
      </c>
      <c r="O6" t="s">
        <v>158</v>
      </c>
      <c r="P6" t="s">
        <v>159</v>
      </c>
      <c r="Q6" t="s">
        <v>160</v>
      </c>
      <c r="R6" t="s">
        <v>161</v>
      </c>
      <c r="S6" t="s">
        <v>162</v>
      </c>
      <c r="T6" t="s">
        <v>166</v>
      </c>
      <c r="U6" t="s">
        <v>167</v>
      </c>
      <c r="V6" t="s">
        <v>165</v>
      </c>
    </row>
    <row r="7" spans="1:22" x14ac:dyDescent="0.25">
      <c r="A7" t="s">
        <v>217</v>
      </c>
      <c r="B7" t="s">
        <v>3</v>
      </c>
      <c r="C7" t="s">
        <v>13</v>
      </c>
      <c r="D7" t="s">
        <v>92</v>
      </c>
      <c r="E7" t="s">
        <v>92</v>
      </c>
      <c r="F7" t="s">
        <v>92</v>
      </c>
      <c r="G7" t="s">
        <v>92</v>
      </c>
      <c r="H7" t="s">
        <v>93</v>
      </c>
      <c r="I7" t="s">
        <v>94</v>
      </c>
      <c r="J7">
        <v>90</v>
      </c>
      <c r="K7">
        <v>139</v>
      </c>
      <c r="L7" t="b">
        <v>0</v>
      </c>
      <c r="M7" t="s">
        <v>156</v>
      </c>
      <c r="N7" t="s">
        <v>157</v>
      </c>
      <c r="O7" t="s">
        <v>158</v>
      </c>
      <c r="P7" t="s">
        <v>159</v>
      </c>
      <c r="Q7" t="s">
        <v>160</v>
      </c>
      <c r="R7" t="s">
        <v>161</v>
      </c>
      <c r="S7" t="s">
        <v>162</v>
      </c>
      <c r="T7" t="s">
        <v>218</v>
      </c>
      <c r="U7" t="s">
        <v>167</v>
      </c>
      <c r="V7" t="s">
        <v>165</v>
      </c>
    </row>
    <row r="8" spans="1:22" x14ac:dyDescent="0.25">
      <c r="A8" t="s">
        <v>219</v>
      </c>
      <c r="B8" t="s">
        <v>7</v>
      </c>
      <c r="C8" t="s">
        <v>17</v>
      </c>
      <c r="D8" t="s">
        <v>92</v>
      </c>
      <c r="E8" t="s">
        <v>92</v>
      </c>
      <c r="F8" t="s">
        <v>92</v>
      </c>
      <c r="G8" t="s">
        <v>92</v>
      </c>
      <c r="H8" t="s">
        <v>93</v>
      </c>
      <c r="I8" t="s">
        <v>94</v>
      </c>
      <c r="J8">
        <v>90</v>
      </c>
      <c r="K8">
        <v>406</v>
      </c>
      <c r="L8" t="b">
        <v>0</v>
      </c>
      <c r="M8" t="s">
        <v>156</v>
      </c>
      <c r="N8" t="s">
        <v>157</v>
      </c>
      <c r="O8" t="s">
        <v>158</v>
      </c>
      <c r="P8" t="s">
        <v>159</v>
      </c>
      <c r="Q8" t="s">
        <v>160</v>
      </c>
      <c r="R8" t="s">
        <v>161</v>
      </c>
      <c r="S8" t="s">
        <v>158</v>
      </c>
      <c r="T8" t="s">
        <v>163</v>
      </c>
      <c r="U8" t="s">
        <v>167</v>
      </c>
      <c r="V8" t="s">
        <v>165</v>
      </c>
    </row>
    <row r="9" spans="1:22" x14ac:dyDescent="0.25">
      <c r="A9" t="s">
        <v>220</v>
      </c>
      <c r="B9" t="s">
        <v>203</v>
      </c>
      <c r="C9" t="s">
        <v>25</v>
      </c>
      <c r="D9" t="s">
        <v>92</v>
      </c>
      <c r="E9" t="s">
        <v>92</v>
      </c>
      <c r="F9" t="s">
        <v>92</v>
      </c>
      <c r="G9" t="s">
        <v>92</v>
      </c>
      <c r="H9" t="s">
        <v>93</v>
      </c>
      <c r="I9" t="s">
        <v>94</v>
      </c>
      <c r="J9">
        <v>100</v>
      </c>
      <c r="K9">
        <v>82</v>
      </c>
      <c r="L9" t="b">
        <v>0</v>
      </c>
      <c r="M9" t="s">
        <v>156</v>
      </c>
      <c r="N9" t="s">
        <v>157</v>
      </c>
      <c r="O9" t="s">
        <v>158</v>
      </c>
      <c r="P9" t="s">
        <v>159</v>
      </c>
      <c r="Q9" t="s">
        <v>160</v>
      </c>
      <c r="R9" t="s">
        <v>161</v>
      </c>
      <c r="S9" t="s">
        <v>162</v>
      </c>
      <c r="T9" t="s">
        <v>163</v>
      </c>
      <c r="U9" t="s">
        <v>167</v>
      </c>
      <c r="V9" t="s">
        <v>165</v>
      </c>
    </row>
    <row r="10" spans="1:22" x14ac:dyDescent="0.25">
      <c r="A10" t="s">
        <v>259</v>
      </c>
      <c r="B10" t="s">
        <v>260</v>
      </c>
      <c r="C10" t="s">
        <v>18</v>
      </c>
      <c r="D10" t="s">
        <v>92</v>
      </c>
      <c r="E10" t="s">
        <v>92</v>
      </c>
      <c r="F10" t="s">
        <v>92</v>
      </c>
      <c r="G10" t="s">
        <v>92</v>
      </c>
      <c r="H10" t="s">
        <v>93</v>
      </c>
      <c r="I10" t="s">
        <v>94</v>
      </c>
      <c r="J10">
        <v>100</v>
      </c>
      <c r="K10">
        <v>167</v>
      </c>
      <c r="L10" t="b">
        <v>0</v>
      </c>
      <c r="M10" t="s">
        <v>156</v>
      </c>
      <c r="N10" t="s">
        <v>157</v>
      </c>
      <c r="O10" t="s">
        <v>158</v>
      </c>
      <c r="P10" t="s">
        <v>159</v>
      </c>
      <c r="Q10" t="s">
        <v>160</v>
      </c>
      <c r="R10" t="s">
        <v>161</v>
      </c>
      <c r="S10" t="s">
        <v>162</v>
      </c>
      <c r="T10" t="s">
        <v>163</v>
      </c>
      <c r="U10" t="s">
        <v>167</v>
      </c>
      <c r="V10" t="s">
        <v>165</v>
      </c>
    </row>
    <row r="11" spans="1:22" x14ac:dyDescent="0.25">
      <c r="A11" t="s">
        <v>261</v>
      </c>
      <c r="B11" t="s">
        <v>207</v>
      </c>
      <c r="C11" t="s">
        <v>59</v>
      </c>
      <c r="D11" t="s">
        <v>92</v>
      </c>
      <c r="E11" t="s">
        <v>92</v>
      </c>
      <c r="F11" t="s">
        <v>92</v>
      </c>
      <c r="G11" t="s">
        <v>92</v>
      </c>
      <c r="H11" t="s">
        <v>93</v>
      </c>
      <c r="I11" t="s">
        <v>94</v>
      </c>
      <c r="J11">
        <v>100</v>
      </c>
      <c r="K11">
        <v>129</v>
      </c>
      <c r="L11" t="b">
        <v>0</v>
      </c>
      <c r="M11" t="s">
        <v>156</v>
      </c>
      <c r="N11" t="s">
        <v>157</v>
      </c>
      <c r="O11" t="s">
        <v>158</v>
      </c>
      <c r="P11" t="s">
        <v>159</v>
      </c>
      <c r="Q11" t="s">
        <v>160</v>
      </c>
      <c r="R11" t="s">
        <v>161</v>
      </c>
      <c r="S11" t="s">
        <v>162</v>
      </c>
      <c r="T11" t="s">
        <v>163</v>
      </c>
      <c r="U11" t="s">
        <v>167</v>
      </c>
      <c r="V11" t="s">
        <v>165</v>
      </c>
    </row>
    <row r="12" spans="1:22" x14ac:dyDescent="0.25">
      <c r="A12" t="s">
        <v>262</v>
      </c>
      <c r="B12" t="s">
        <v>2</v>
      </c>
      <c r="C12" t="s">
        <v>60</v>
      </c>
      <c r="D12" t="s">
        <v>92</v>
      </c>
      <c r="E12" t="s">
        <v>92</v>
      </c>
      <c r="F12" t="s">
        <v>92</v>
      </c>
      <c r="G12" t="s">
        <v>92</v>
      </c>
      <c r="H12" t="s">
        <v>93</v>
      </c>
      <c r="I12" t="s">
        <v>94</v>
      </c>
      <c r="J12">
        <v>100</v>
      </c>
      <c r="K12">
        <v>161</v>
      </c>
      <c r="L12" t="b">
        <v>0</v>
      </c>
      <c r="M12" t="s">
        <v>156</v>
      </c>
      <c r="N12" t="s">
        <v>157</v>
      </c>
      <c r="O12" t="s">
        <v>158</v>
      </c>
      <c r="P12" t="s">
        <v>159</v>
      </c>
      <c r="Q12" t="s">
        <v>160</v>
      </c>
      <c r="R12" t="s">
        <v>161</v>
      </c>
      <c r="S12" t="s">
        <v>162</v>
      </c>
      <c r="T12" t="s">
        <v>163</v>
      </c>
      <c r="U12" t="s">
        <v>167</v>
      </c>
      <c r="V12" t="s">
        <v>165</v>
      </c>
    </row>
  </sheetData>
  <conditionalFormatting sqref="B1:B1048576">
    <cfRule type="duplicateValues" dxfId="10" priority="2"/>
  </conditionalFormatting>
  <conditionalFormatting sqref="C13:C1048576 C1:C9">
    <cfRule type="duplicateValues" dxfId="9" priority="57"/>
  </conditionalFormatting>
  <conditionalFormatting sqref="C10:C12">
    <cfRule type="duplicateValues" dxfId="8" priority="63"/>
  </conditionalFormatting>
  <conditionalFormatting sqref="C1:C1048576">
    <cfRule type="duplicateValues" dxfId="7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Report</vt:lpstr>
      <vt:lpstr>Results c6</vt:lpstr>
      <vt:lpstr>Results c7</vt:lpstr>
      <vt:lpstr>Results c89</vt:lpstr>
      <vt:lpstr>Results c10</vt:lpstr>
      <vt:lpstr>Results c1</vt:lpstr>
      <vt:lpstr>chart</vt:lpstr>
      <vt:lpstr>Results c2</vt:lpstr>
      <vt:lpstr>Results c3</vt:lpstr>
      <vt:lpstr>Results c4</vt:lpstr>
      <vt:lpstr>Results c5</vt:lpstr>
      <vt:lpstr>Report!Área_de_impresión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</dc:creator>
  <cp:lastModifiedBy>conta</cp:lastModifiedBy>
  <cp:lastPrinted>2022-07-04T01:31:02Z</cp:lastPrinted>
  <dcterms:created xsi:type="dcterms:W3CDTF">2022-06-23T15:15:05Z</dcterms:created>
  <dcterms:modified xsi:type="dcterms:W3CDTF">2022-11-12T14:29:33Z</dcterms:modified>
</cp:coreProperties>
</file>